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 (打印)" sheetId="1" r:id="rId1"/>
  </sheets>
  <definedNames>
    <definedName name="_xlnm._FilterDatabase" localSheetId="0" hidden="1">'汇总表 (打印)'!$A$4:$L$20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<sst xmlns="http://schemas.openxmlformats.org/spreadsheetml/2006/main" count="32" uniqueCount="29">
  <si>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2023年九成宫镇玉米秸秆还田汇总表</t>
  </si>
  <si>
    <t xml:space="preserve">   填报单位（盖章）： 九成宫镇人民政府                                                         单位:亩 户 元  元/亩                         </t>
  </si>
  <si>
    <t>序号</t>
  </si>
  <si>
    <t>村</t>
  </si>
  <si>
    <t>当年玉米种植面积</t>
  </si>
  <si>
    <t>上报秸秆还田面积</t>
  </si>
  <si>
    <t>标准</t>
  </si>
  <si>
    <t>村级集体实施情况</t>
  </si>
  <si>
    <t>农户实施情况</t>
  </si>
  <si>
    <t>备注</t>
  </si>
  <si>
    <t>户数</t>
  </si>
  <si>
    <t>合格面积</t>
  </si>
  <si>
    <t>补助金额</t>
  </si>
  <si>
    <t>西坊村</t>
  </si>
  <si>
    <t>蔡家河村</t>
  </si>
  <si>
    <t>栗川村</t>
  </si>
  <si>
    <t>九成宫村</t>
  </si>
  <si>
    <t>城关村</t>
  </si>
  <si>
    <t>桑树塬村</t>
  </si>
  <si>
    <t>良舍村</t>
  </si>
  <si>
    <t>丰塬村</t>
  </si>
  <si>
    <t>北马坊村</t>
  </si>
  <si>
    <t>澄铭窑村</t>
  </si>
  <si>
    <t>御驾塬村</t>
  </si>
  <si>
    <t>铁炉沟村</t>
  </si>
  <si>
    <t>马家堡村</t>
  </si>
  <si>
    <t>紫石崖村</t>
  </si>
  <si>
    <t>岭西村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</si>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</sst>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ySplit="4" topLeftCell="A5" activePane="bottomLeft" state="frozen"/>
      <selection/>
      <selection pane="bottomLeft" activeCell="Q15" sqref="Q15"/>
    </sheetView>
  </sheetViews>
  <sheetFormatPr defaultColWidth="9" defaultRowHeight="14.25"/>
  <cols>
    <col min="1" max="1" width="4.75" customWidth="1"/>
    <col min="2" max="2" width="11" customWidth="1"/>
    <col min="3" max="4" width="15.625" customWidth="1"/>
    <col min="5" max="6" width="6.125" customWidth="1"/>
    <col min="7" max="7" width="9.375" customWidth="1"/>
    <col min="8" max="8" width="13.125" customWidth="1"/>
    <col min="9" max="9" width="6.125" customWidth="1"/>
    <col min="10" max="11" width="9.375" customWidth="1"/>
    <col min="12" max="12" width="13.75" customWidth="1"/>
    <col min="13" max="13" width="8.375" customWidth="1"/>
    <col min="14" max="14" width="8" customWidth="1"/>
  </cols>
  <sheetData>
    <row r="1" ht="28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/>
      <c r="H3" s="3"/>
      <c r="I3" s="3" t="s">
        <v>8</v>
      </c>
      <c r="J3" s="3"/>
      <c r="K3" s="3"/>
      <c r="L3" s="12" t="s">
        <v>9</v>
      </c>
    </row>
    <row r="4" spans="1:12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5" t="s">
        <v>10</v>
      </c>
      <c r="J4" s="5" t="s">
        <v>11</v>
      </c>
      <c r="K4" s="5" t="s">
        <v>12</v>
      </c>
      <c r="L4" s="13"/>
    </row>
    <row r="5" ht="23.1" customHeight="1" spans="1:12">
      <c r="A5" s="7">
        <v>1</v>
      </c>
      <c r="B5" s="8" t="s">
        <v>13</v>
      </c>
      <c r="C5" s="7">
        <v>6145.83</v>
      </c>
      <c r="D5" s="8">
        <v>6145.83</v>
      </c>
      <c r="E5" s="8">
        <v>40</v>
      </c>
      <c r="F5" s="8">
        <v>175</v>
      </c>
      <c r="G5" s="8">
        <v>6145.83</v>
      </c>
      <c r="H5" s="8">
        <f>G5*40</f>
        <v>245833.2</v>
      </c>
      <c r="I5" s="8"/>
      <c r="J5" s="8"/>
      <c r="K5" s="8"/>
      <c r="L5" s="14"/>
    </row>
    <row r="6" ht="23.1" customHeight="1" spans="1:12">
      <c r="A6" s="7">
        <v>2</v>
      </c>
      <c r="B6" s="7" t="s">
        <v>14</v>
      </c>
      <c r="C6" s="7">
        <v>6349.94</v>
      </c>
      <c r="D6" s="7">
        <v>5987</v>
      </c>
      <c r="E6" s="7">
        <v>40</v>
      </c>
      <c r="F6" s="7">
        <v>174</v>
      </c>
      <c r="G6" s="7">
        <v>4469</v>
      </c>
      <c r="H6" s="8">
        <f>G6*40</f>
        <v>178760</v>
      </c>
      <c r="I6" s="7">
        <v>35</v>
      </c>
      <c r="J6" s="7">
        <v>1518</v>
      </c>
      <c r="K6" s="7">
        <v>60720</v>
      </c>
      <c r="L6" s="14"/>
    </row>
    <row r="7" ht="23.1" customHeight="1" spans="1:12">
      <c r="A7" s="7">
        <v>3</v>
      </c>
      <c r="B7" s="8" t="s">
        <v>15</v>
      </c>
      <c r="C7" s="7">
        <v>3079.56</v>
      </c>
      <c r="D7" s="9">
        <v>2566.8</v>
      </c>
      <c r="E7" s="8">
        <v>40</v>
      </c>
      <c r="F7" s="8">
        <v>133</v>
      </c>
      <c r="G7" s="8">
        <v>2566.8</v>
      </c>
      <c r="H7" s="8">
        <f>G7*40</f>
        <v>102672</v>
      </c>
      <c r="I7" s="8"/>
      <c r="J7" s="8"/>
      <c r="K7" s="8"/>
      <c r="L7" s="14"/>
    </row>
    <row r="8" ht="23.1" customHeight="1" spans="1:12">
      <c r="A8" s="7">
        <v>4</v>
      </c>
      <c r="B8" s="8" t="s">
        <v>16</v>
      </c>
      <c r="C8" s="7">
        <v>1548.9</v>
      </c>
      <c r="D8" s="8">
        <v>1546.9</v>
      </c>
      <c r="E8" s="8">
        <v>40</v>
      </c>
      <c r="F8" s="8">
        <v>52</v>
      </c>
      <c r="G8" s="8">
        <v>1546.9</v>
      </c>
      <c r="H8" s="8">
        <f>G8*E8</f>
        <v>61876</v>
      </c>
      <c r="I8" s="8"/>
      <c r="J8" s="8"/>
      <c r="K8" s="8"/>
      <c r="L8" s="14"/>
    </row>
    <row r="9" ht="23.1" customHeight="1" spans="1:12">
      <c r="A9" s="7">
        <v>5</v>
      </c>
      <c r="B9" s="8" t="s">
        <v>17</v>
      </c>
      <c r="C9" s="7">
        <v>9918.3</v>
      </c>
      <c r="D9" s="8">
        <v>8172.68</v>
      </c>
      <c r="E9" s="8">
        <v>40</v>
      </c>
      <c r="F9" s="8">
        <v>265</v>
      </c>
      <c r="G9" s="8">
        <v>4188.33</v>
      </c>
      <c r="H9" s="8">
        <f>G9*E9</f>
        <v>167533.2</v>
      </c>
      <c r="I9" s="8">
        <v>74</v>
      </c>
      <c r="J9" s="8">
        <v>3984.35</v>
      </c>
      <c r="K9" s="8">
        <f>J9*E9</f>
        <v>159374</v>
      </c>
      <c r="L9" s="14"/>
    </row>
    <row r="10" ht="23.1" customHeight="1" spans="1:12">
      <c r="A10" s="7">
        <v>6</v>
      </c>
      <c r="B10" s="7" t="s">
        <v>18</v>
      </c>
      <c r="C10" s="7">
        <v>2107</v>
      </c>
      <c r="D10" s="7">
        <v>1700.6</v>
      </c>
      <c r="E10" s="7">
        <v>40</v>
      </c>
      <c r="F10" s="7"/>
      <c r="G10" s="7"/>
      <c r="H10" s="7"/>
      <c r="I10" s="7">
        <v>35</v>
      </c>
      <c r="J10" s="7">
        <v>1700.6</v>
      </c>
      <c r="K10" s="7">
        <v>68024</v>
      </c>
      <c r="L10" s="14"/>
    </row>
    <row r="11" ht="23.1" customHeight="1" spans="1:12">
      <c r="A11" s="7">
        <v>7</v>
      </c>
      <c r="B11" s="8" t="s">
        <v>19</v>
      </c>
      <c r="C11" s="7">
        <v>11606.79</v>
      </c>
      <c r="D11" s="8">
        <v>5341.9</v>
      </c>
      <c r="E11" s="8">
        <v>40</v>
      </c>
      <c r="F11" s="8"/>
      <c r="G11" s="8"/>
      <c r="H11" s="8"/>
      <c r="I11" s="8">
        <v>196</v>
      </c>
      <c r="J11" s="8">
        <v>5341.9</v>
      </c>
      <c r="K11" s="8">
        <f>J11*E11</f>
        <v>213676</v>
      </c>
      <c r="L11" s="14"/>
    </row>
    <row r="12" ht="23.1" customHeight="1" spans="1:12">
      <c r="A12" s="7">
        <v>8</v>
      </c>
      <c r="B12" s="8" t="s">
        <v>20</v>
      </c>
      <c r="C12" s="7">
        <v>4364.72</v>
      </c>
      <c r="D12" s="8">
        <v>4364.72</v>
      </c>
      <c r="E12" s="8">
        <v>40</v>
      </c>
      <c r="F12" s="8">
        <v>229</v>
      </c>
      <c r="G12" s="8">
        <v>4364.72</v>
      </c>
      <c r="H12" s="8">
        <f>G12*E12</f>
        <v>174588.8</v>
      </c>
      <c r="I12" s="7"/>
      <c r="J12" s="7"/>
      <c r="K12" s="7"/>
      <c r="L12" s="15"/>
    </row>
    <row r="13" ht="23.1" customHeight="1" spans="1:12">
      <c r="A13" s="7">
        <v>9</v>
      </c>
      <c r="B13" s="8" t="s">
        <v>21</v>
      </c>
      <c r="C13" s="7">
        <v>1687.06</v>
      </c>
      <c r="D13" s="8">
        <v>1669.06</v>
      </c>
      <c r="E13" s="8">
        <v>40</v>
      </c>
      <c r="F13" s="8">
        <v>99</v>
      </c>
      <c r="G13" s="8">
        <v>1382.56</v>
      </c>
      <c r="H13" s="8">
        <f>G13*E13</f>
        <v>55302.4</v>
      </c>
      <c r="I13" s="8">
        <v>16</v>
      </c>
      <c r="J13" s="8">
        <v>286.5</v>
      </c>
      <c r="K13" s="8">
        <v>11460</v>
      </c>
      <c r="L13" s="14"/>
    </row>
    <row r="14" ht="23.1" customHeight="1" spans="1:12">
      <c r="A14" s="7">
        <v>10</v>
      </c>
      <c r="B14" s="8" t="s">
        <v>22</v>
      </c>
      <c r="C14" s="7">
        <v>4000</v>
      </c>
      <c r="D14" s="8">
        <v>3862.45</v>
      </c>
      <c r="E14" s="8">
        <v>40</v>
      </c>
      <c r="F14" s="8">
        <v>206</v>
      </c>
      <c r="G14" s="8">
        <v>3862.45</v>
      </c>
      <c r="H14" s="8">
        <v>154498</v>
      </c>
      <c r="I14" s="8"/>
      <c r="J14" s="8"/>
      <c r="K14" s="8"/>
      <c r="L14" s="14"/>
    </row>
    <row r="15" ht="23.1" customHeight="1" spans="1:12">
      <c r="A15" s="7">
        <v>11</v>
      </c>
      <c r="B15" s="7" t="s">
        <v>23</v>
      </c>
      <c r="C15" s="7">
        <v>4669</v>
      </c>
      <c r="D15" s="7">
        <f>G15+J15</f>
        <v>4454.2</v>
      </c>
      <c r="E15" s="7">
        <v>40</v>
      </c>
      <c r="F15" s="7">
        <v>47</v>
      </c>
      <c r="G15" s="7">
        <v>357.5</v>
      </c>
      <c r="H15" s="7">
        <f>G15*40</f>
        <v>14300</v>
      </c>
      <c r="I15" s="7">
        <v>128</v>
      </c>
      <c r="J15" s="7">
        <v>4096.7</v>
      </c>
      <c r="K15" s="7">
        <f>J15*40</f>
        <v>163868</v>
      </c>
      <c r="L15" s="15"/>
    </row>
    <row r="16" ht="23.1" customHeight="1" spans="1:12">
      <c r="A16" s="7">
        <v>12</v>
      </c>
      <c r="B16" s="7" t="s">
        <v>24</v>
      </c>
      <c r="C16" s="7">
        <v>4217.7</v>
      </c>
      <c r="D16" s="8">
        <v>4217.7</v>
      </c>
      <c r="E16" s="7">
        <v>40</v>
      </c>
      <c r="F16" s="7">
        <v>153</v>
      </c>
      <c r="G16" s="7">
        <v>4217.7</v>
      </c>
      <c r="H16" s="7">
        <v>168708</v>
      </c>
      <c r="I16" s="7"/>
      <c r="J16" s="7"/>
      <c r="K16" s="7"/>
      <c r="L16" s="15"/>
    </row>
    <row r="17" ht="23.1" customHeight="1" spans="1:12">
      <c r="A17" s="7">
        <v>13</v>
      </c>
      <c r="B17" s="8" t="s">
        <v>25</v>
      </c>
      <c r="C17" s="7">
        <v>4266.6</v>
      </c>
      <c r="D17" s="8">
        <v>4053.6</v>
      </c>
      <c r="E17" s="8">
        <v>40</v>
      </c>
      <c r="F17" s="8">
        <v>124</v>
      </c>
      <c r="G17" s="8">
        <v>4053.6</v>
      </c>
      <c r="H17" s="8">
        <v>162144</v>
      </c>
      <c r="I17" s="8"/>
      <c r="J17" s="8"/>
      <c r="K17" s="8"/>
      <c r="L17" s="14"/>
    </row>
    <row r="18" ht="23.1" customHeight="1" spans="1:12">
      <c r="A18" s="7">
        <v>14</v>
      </c>
      <c r="B18" s="7" t="s">
        <v>26</v>
      </c>
      <c r="C18" s="7">
        <v>5755.7</v>
      </c>
      <c r="D18" s="7">
        <v>1594.3</v>
      </c>
      <c r="E18" s="7">
        <v>40</v>
      </c>
      <c r="F18" s="7">
        <v>71</v>
      </c>
      <c r="G18" s="7">
        <v>1594.3</v>
      </c>
      <c r="H18" s="7">
        <f>G18*E18</f>
        <v>63772</v>
      </c>
      <c r="I18" s="7"/>
      <c r="J18" s="7"/>
      <c r="K18" s="7"/>
      <c r="L18" s="15"/>
    </row>
    <row r="19" ht="23.1" customHeight="1" spans="1:12">
      <c r="A19" s="7">
        <v>15</v>
      </c>
      <c r="B19" s="7" t="s">
        <v>27</v>
      </c>
      <c r="C19" s="7">
        <v>4100</v>
      </c>
      <c r="D19" s="8">
        <v>4001</v>
      </c>
      <c r="E19" s="8">
        <v>40</v>
      </c>
      <c r="F19" s="8">
        <v>158</v>
      </c>
      <c r="G19" s="8">
        <v>4001</v>
      </c>
      <c r="H19" s="8">
        <f>G19*E19</f>
        <v>160040</v>
      </c>
      <c r="I19" s="7"/>
      <c r="J19" s="7"/>
      <c r="K19" s="7"/>
      <c r="L19" s="15"/>
    </row>
    <row r="20" ht="23.1" customHeight="1" spans="1:12">
      <c r="A20" s="10" t="s">
        <v>28</v>
      </c>
      <c r="B20" s="7"/>
      <c r="C20" s="7">
        <f>SUM(C5:C19)</f>
        <v>73817.1</v>
      </c>
      <c r="D20" s="7">
        <f>SUM(D5:D19)</f>
        <v>59678.74</v>
      </c>
      <c r="E20" s="10">
        <v>40</v>
      </c>
      <c r="F20" s="10">
        <f t="shared" ref="F20:K20" si="0">SUM(F5:F19)</f>
        <v>1886</v>
      </c>
      <c r="G20" s="10">
        <f t="shared" si="0"/>
        <v>42750.69</v>
      </c>
      <c r="H20" s="10">
        <f t="shared" si="0"/>
        <v>1710027.6</v>
      </c>
      <c r="I20" s="10">
        <f t="shared" si="0"/>
        <v>484</v>
      </c>
      <c r="J20" s="10">
        <f t="shared" si="0"/>
        <v>16928.05</v>
      </c>
      <c r="K20" s="10">
        <f t="shared" si="0"/>
        <v>677122</v>
      </c>
      <c r="L20" s="16"/>
    </row>
    <row r="21" spans="3:3">
      <c r="C21" s="11"/>
    </row>
    <row r="22" spans="3:3">
      <c r="C22" s="11"/>
    </row>
  </sheetData>
  <autoFilter ref="A4:L20">
    <extLst/>
  </autoFilter>
  <mergeCells count="10">
    <mergeCell ref="A1:L1"/>
    <mergeCell ref="A2:L2"/>
    <mergeCell ref="F3:H3"/>
    <mergeCell ref="I3:K3"/>
    <mergeCell ref="A3:A4"/>
    <mergeCell ref="B3:B4"/>
    <mergeCell ref="C3:C4"/>
    <mergeCell ref="D3:D4"/>
    <mergeCell ref="E3:E4"/>
    <mergeCell ref="L3:L4"/>
  </mergeCells>
  <pageMargins left="0.75" right="0.75" top="1" bottom="0.53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(打印)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ō</cp:lastModifiedBy>
  <dcterms:created xsi:type="dcterms:W3CDTF">2024-06-04T01:42:00Z</dcterms:created>
  <dcterms:modified xsi:type="dcterms:W3CDTF">2024-07-12T07:59:04Z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E6353E9B4E7840DC8FF1399DDA1A7D52_13</vt:lpwstr>
  </property>
  <property fmtid="{D5CDD505-2E9C-101B-9397-08002B2CF9AE}" pid="3" name="KSOProductBuildVer">
    <vt:lpwstr>2052-12.1.0.16929</vt:lpwstr>
  </property>
</Properties>
</file>