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715" windowHeight="9630"/>
  </bookViews>
  <sheets>
    <sheet name="2019年地方公共财政预算收入表（分税种）" sheetId="2" r:id="rId1"/>
  </sheets>
  <definedNames>
    <definedName name="_xlnm.Print_Area">#N/A</definedName>
    <definedName name="_xlnm.Print_Titles">#N/A</definedName>
  </definedNames>
  <calcPr calcId="144525"/>
</workbook>
</file>

<file path=xl/calcChain.xml><?xml version="1.0" encoding="utf-8"?>
<calcChain xmlns="http://schemas.openxmlformats.org/spreadsheetml/2006/main">
  <c r="N25" i="2" l="1"/>
  <c r="M25" i="2"/>
  <c r="L25" i="2"/>
  <c r="K25" i="2"/>
  <c r="J25" i="2"/>
  <c r="I25" i="2"/>
  <c r="H25" i="2"/>
  <c r="N24" i="2"/>
  <c r="M24" i="2"/>
  <c r="L24" i="2"/>
  <c r="K24" i="2"/>
  <c r="J24" i="2"/>
  <c r="I24" i="2"/>
  <c r="H24" i="2"/>
  <c r="G24" i="2"/>
  <c r="N23" i="2"/>
  <c r="M23" i="2"/>
  <c r="L23" i="2"/>
  <c r="K23" i="2"/>
  <c r="J23" i="2"/>
  <c r="I23" i="2"/>
  <c r="H23" i="2"/>
  <c r="G23" i="2"/>
  <c r="I22" i="2"/>
  <c r="G22" i="2"/>
  <c r="F22" i="2"/>
  <c r="N22" i="2" s="1"/>
  <c r="F21" i="2"/>
  <c r="K21" i="2" s="1"/>
  <c r="E20" i="2"/>
  <c r="D20" i="2"/>
  <c r="C20" i="2"/>
  <c r="B20" i="2"/>
  <c r="N19" i="2"/>
  <c r="M19" i="2"/>
  <c r="L19" i="2"/>
  <c r="K19" i="2"/>
  <c r="J19" i="2"/>
  <c r="I19" i="2"/>
  <c r="H19" i="2"/>
  <c r="G19" i="2"/>
  <c r="N18" i="2"/>
  <c r="L18" i="2"/>
  <c r="K18" i="2"/>
  <c r="J18" i="2"/>
  <c r="I18" i="2"/>
  <c r="H18" i="2"/>
  <c r="G18" i="2"/>
  <c r="N17" i="2"/>
  <c r="L17" i="2"/>
  <c r="K17" i="2"/>
  <c r="J17" i="2"/>
  <c r="I17" i="2"/>
  <c r="H17" i="2"/>
  <c r="G17" i="2"/>
  <c r="N16" i="2"/>
  <c r="M16" i="2"/>
  <c r="L16" i="2"/>
  <c r="K16" i="2"/>
  <c r="J16" i="2"/>
  <c r="I16" i="2"/>
  <c r="H16" i="2"/>
  <c r="G16" i="2"/>
  <c r="N15" i="2"/>
  <c r="M15" i="2"/>
  <c r="L15" i="2"/>
  <c r="K15" i="2"/>
  <c r="J15" i="2"/>
  <c r="I15" i="2"/>
  <c r="H15" i="2"/>
  <c r="G15" i="2"/>
  <c r="N14" i="2"/>
  <c r="M14" i="2"/>
  <c r="L14" i="2"/>
  <c r="K14" i="2"/>
  <c r="J14" i="2"/>
  <c r="I14" i="2"/>
  <c r="H14" i="2"/>
  <c r="G14" i="2"/>
  <c r="N13" i="2"/>
  <c r="M13" i="2"/>
  <c r="L13" i="2"/>
  <c r="K13" i="2"/>
  <c r="J13" i="2"/>
  <c r="I13" i="2"/>
  <c r="H13" i="2"/>
  <c r="G13" i="2"/>
  <c r="N12" i="2"/>
  <c r="M12" i="2"/>
  <c r="L12" i="2"/>
  <c r="K12" i="2"/>
  <c r="J12" i="2"/>
  <c r="I12" i="2"/>
  <c r="H12" i="2"/>
  <c r="G12" i="2"/>
  <c r="N11" i="2"/>
  <c r="M11" i="2"/>
  <c r="L11" i="2"/>
  <c r="K11" i="2"/>
  <c r="J11" i="2"/>
  <c r="I11" i="2"/>
  <c r="H11" i="2"/>
  <c r="G11" i="2"/>
  <c r="N10" i="2"/>
  <c r="M10" i="2"/>
  <c r="L10" i="2"/>
  <c r="K10" i="2"/>
  <c r="J10" i="2"/>
  <c r="I10" i="2"/>
  <c r="H10" i="2"/>
  <c r="G10" i="2"/>
  <c r="N9" i="2"/>
  <c r="M9" i="2"/>
  <c r="L9" i="2"/>
  <c r="K9" i="2"/>
  <c r="J9" i="2"/>
  <c r="I9" i="2"/>
  <c r="H9" i="2"/>
  <c r="G9" i="2"/>
  <c r="N8" i="2"/>
  <c r="M8" i="2"/>
  <c r="L8" i="2"/>
  <c r="K8" i="2"/>
  <c r="J8" i="2"/>
  <c r="I8" i="2"/>
  <c r="H8" i="2"/>
  <c r="G8" i="2"/>
  <c r="N7" i="2"/>
  <c r="M7" i="2"/>
  <c r="L7" i="2"/>
  <c r="K7" i="2"/>
  <c r="J7" i="2"/>
  <c r="I7" i="2"/>
  <c r="H7" i="2"/>
  <c r="G7" i="2"/>
  <c r="F6" i="2"/>
  <c r="E6" i="2"/>
  <c r="E26" i="2" s="1"/>
  <c r="D6" i="2"/>
  <c r="D26" i="2" s="1"/>
  <c r="C6" i="2"/>
  <c r="C26" i="2" s="1"/>
  <c r="B6" i="2"/>
  <c r="B26" i="2" s="1"/>
  <c r="H6" i="2" l="1"/>
  <c r="L6" i="2"/>
  <c r="H21" i="2"/>
  <c r="L21" i="2"/>
  <c r="K22" i="2"/>
  <c r="I6" i="2"/>
  <c r="M6" i="2"/>
  <c r="F20" i="2"/>
  <c r="I21" i="2"/>
  <c r="M21" i="2"/>
  <c r="H22" i="2"/>
  <c r="L22" i="2"/>
  <c r="J6" i="2"/>
  <c r="N6" i="2"/>
  <c r="J21" i="2"/>
  <c r="N21" i="2"/>
  <c r="M22" i="2"/>
  <c r="G6" i="2"/>
  <c r="K6" i="2"/>
  <c r="G21" i="2"/>
  <c r="J22" i="2"/>
  <c r="L20" i="2" l="1"/>
  <c r="H20" i="2"/>
  <c r="K20" i="2"/>
  <c r="G20" i="2"/>
  <c r="N20" i="2"/>
  <c r="J20" i="2"/>
  <c r="M20" i="2"/>
  <c r="I20" i="2"/>
  <c r="F26" i="2"/>
  <c r="N26" i="2" l="1"/>
  <c r="J26" i="2"/>
  <c r="M26" i="2"/>
  <c r="I26" i="2"/>
  <c r="L26" i="2"/>
  <c r="H26" i="2"/>
  <c r="K26" i="2"/>
  <c r="G26" i="2"/>
</calcChain>
</file>

<file path=xl/sharedStrings.xml><?xml version="1.0" encoding="utf-8"?>
<sst xmlns="http://schemas.openxmlformats.org/spreadsheetml/2006/main" count="43" uniqueCount="36">
  <si>
    <t>单位：万元</t>
  </si>
  <si>
    <r>
      <t xml:space="preserve">       </t>
    </r>
    <r>
      <rPr>
        <sz val="11"/>
        <rFont val="宋体"/>
        <charset val="134"/>
      </rPr>
      <t>增值税</t>
    </r>
    <r>
      <rPr>
        <sz val="11"/>
        <rFont val="宋体"/>
        <charset val="134"/>
      </rPr>
      <t/>
    </r>
    <phoneticPr fontId="2" type="noConversion"/>
  </si>
  <si>
    <r>
      <t xml:space="preserve">       </t>
    </r>
    <r>
      <rPr>
        <sz val="11"/>
        <rFont val="宋体"/>
        <charset val="134"/>
      </rPr>
      <t>资源税</t>
    </r>
    <r>
      <rPr>
        <sz val="11"/>
        <rFont val="宋体"/>
        <charset val="134"/>
      </rPr>
      <t/>
    </r>
    <phoneticPr fontId="2" type="noConversion"/>
  </si>
  <si>
    <r>
      <t xml:space="preserve">       </t>
    </r>
    <r>
      <rPr>
        <sz val="11"/>
        <rFont val="宋体"/>
        <charset val="134"/>
      </rPr>
      <t>房产税</t>
    </r>
    <r>
      <rPr>
        <sz val="11"/>
        <rFont val="宋体"/>
        <charset val="134"/>
      </rPr>
      <t/>
    </r>
    <phoneticPr fontId="2" type="noConversion"/>
  </si>
  <si>
    <r>
      <t xml:space="preserve">       </t>
    </r>
    <r>
      <rPr>
        <sz val="11"/>
        <rFont val="宋体"/>
        <charset val="134"/>
      </rPr>
      <t>城镇土地使用税</t>
    </r>
    <r>
      <rPr>
        <sz val="11"/>
        <rFont val="宋体"/>
        <charset val="134"/>
      </rPr>
      <t/>
    </r>
    <phoneticPr fontId="2" type="noConversion"/>
  </si>
  <si>
    <r>
      <t xml:space="preserve">       </t>
    </r>
    <r>
      <rPr>
        <sz val="11"/>
        <rFont val="宋体"/>
        <charset val="134"/>
      </rPr>
      <t>车船税</t>
    </r>
    <r>
      <rPr>
        <sz val="11"/>
        <rFont val="宋体"/>
        <charset val="134"/>
      </rPr>
      <t/>
    </r>
    <phoneticPr fontId="2" type="noConversion"/>
  </si>
  <si>
    <r>
      <t xml:space="preserve">       </t>
    </r>
    <r>
      <rPr>
        <sz val="11"/>
        <rFont val="宋体"/>
        <charset val="134"/>
      </rPr>
      <t>契税</t>
    </r>
    <r>
      <rPr>
        <sz val="11"/>
        <rFont val="宋体"/>
        <charset val="134"/>
      </rPr>
      <t/>
    </r>
    <phoneticPr fontId="2" type="noConversion"/>
  </si>
  <si>
    <r>
      <t xml:space="preserve">       </t>
    </r>
    <r>
      <rPr>
        <sz val="11"/>
        <rFont val="宋体"/>
        <charset val="134"/>
      </rPr>
      <t>烟叶税</t>
    </r>
    <r>
      <rPr>
        <sz val="11"/>
        <rFont val="宋体"/>
        <charset val="134"/>
      </rPr>
      <t/>
    </r>
    <phoneticPr fontId="2" type="noConversion"/>
  </si>
  <si>
    <r>
      <t xml:space="preserve">       </t>
    </r>
    <r>
      <rPr>
        <sz val="11"/>
        <rFont val="宋体"/>
        <charset val="134"/>
      </rPr>
      <t>行政事业性收费收入</t>
    </r>
    <r>
      <rPr>
        <sz val="11"/>
        <rFont val="宋体"/>
        <charset val="134"/>
      </rPr>
      <t/>
    </r>
    <phoneticPr fontId="2" type="noConversion"/>
  </si>
  <si>
    <t>表二</t>
    <phoneticPr fontId="2" type="noConversion"/>
  </si>
  <si>
    <t>麟游县2019年一般公共预算收入表（二）</t>
    <phoneticPr fontId="2" type="noConversion"/>
  </si>
  <si>
    <r>
      <rPr>
        <b/>
        <sz val="12"/>
        <rFont val="楷体_GB2312"/>
        <family val="3"/>
        <charset val="134"/>
      </rPr>
      <t>项</t>
    </r>
    <r>
      <rPr>
        <b/>
        <sz val="12"/>
        <rFont val="Times New Roman"/>
        <family val="1"/>
      </rPr>
      <t xml:space="preserve">     </t>
    </r>
    <r>
      <rPr>
        <b/>
        <sz val="12"/>
        <rFont val="楷体_GB2312"/>
        <family val="3"/>
        <charset val="134"/>
      </rPr>
      <t>目</t>
    </r>
  </si>
  <si>
    <r>
      <t>2018</t>
    </r>
    <r>
      <rPr>
        <b/>
        <sz val="10"/>
        <rFont val="楷体_GB2312"/>
        <family val="3"/>
        <charset val="134"/>
      </rPr>
      <t>年人代会批准数</t>
    </r>
    <phoneticPr fontId="2" type="noConversion"/>
  </si>
  <si>
    <r>
      <t>2017</t>
    </r>
    <r>
      <rPr>
        <b/>
        <sz val="10"/>
        <rFont val="楷体_GB2312"/>
        <family val="3"/>
        <charset val="134"/>
      </rPr>
      <t>年调整预算数</t>
    </r>
    <phoneticPr fontId="2" type="noConversion"/>
  </si>
  <si>
    <r>
      <t xml:space="preserve"> 2018</t>
    </r>
    <r>
      <rPr>
        <b/>
        <sz val="10"/>
        <rFont val="楷体_GB2312"/>
        <family val="3"/>
        <charset val="134"/>
      </rPr>
      <t>年完成数</t>
    </r>
    <phoneticPr fontId="2" type="noConversion"/>
  </si>
  <si>
    <r>
      <t>2018</t>
    </r>
    <r>
      <rPr>
        <b/>
        <sz val="10"/>
        <rFont val="楷体_GB2312"/>
        <family val="3"/>
        <charset val="134"/>
      </rPr>
      <t>年一次性收入数</t>
    </r>
    <phoneticPr fontId="2" type="noConversion"/>
  </si>
  <si>
    <r>
      <t xml:space="preserve"> 2019</t>
    </r>
    <r>
      <rPr>
        <b/>
        <sz val="10"/>
        <rFont val="楷体_GB2312"/>
        <family val="3"/>
        <charset val="134"/>
      </rPr>
      <t>年预算收入</t>
    </r>
    <phoneticPr fontId="2" type="noConversion"/>
  </si>
  <si>
    <r>
      <rPr>
        <b/>
        <sz val="11"/>
        <rFont val="楷体_GB2312"/>
        <family val="3"/>
        <charset val="134"/>
      </rPr>
      <t>比</t>
    </r>
    <r>
      <rPr>
        <b/>
        <sz val="11"/>
        <rFont val="Times New Roman"/>
        <family val="1"/>
      </rPr>
      <t>2018</t>
    </r>
    <r>
      <rPr>
        <b/>
        <sz val="11"/>
        <rFont val="楷体_GB2312"/>
        <family val="3"/>
        <charset val="134"/>
      </rPr>
      <t>年预算增减</t>
    </r>
    <phoneticPr fontId="2" type="noConversion"/>
  </si>
  <si>
    <r>
      <rPr>
        <b/>
        <sz val="11"/>
        <rFont val="楷体_GB2312"/>
        <family val="3"/>
        <charset val="134"/>
      </rPr>
      <t>比</t>
    </r>
    <r>
      <rPr>
        <b/>
        <sz val="11"/>
        <rFont val="Times New Roman"/>
        <family val="1"/>
      </rPr>
      <t>2017</t>
    </r>
    <r>
      <rPr>
        <b/>
        <sz val="11"/>
        <rFont val="楷体_GB2312"/>
        <family val="3"/>
        <charset val="134"/>
      </rPr>
      <t>年调整预算数增减</t>
    </r>
    <phoneticPr fontId="2" type="noConversion"/>
  </si>
  <si>
    <r>
      <rPr>
        <b/>
        <sz val="11"/>
        <rFont val="楷体_GB2312"/>
        <family val="3"/>
        <charset val="134"/>
      </rPr>
      <t>比</t>
    </r>
    <r>
      <rPr>
        <b/>
        <sz val="11"/>
        <rFont val="Times New Roman"/>
        <family val="1"/>
      </rPr>
      <t>2018</t>
    </r>
    <r>
      <rPr>
        <b/>
        <sz val="11"/>
        <rFont val="楷体_GB2312"/>
        <family val="3"/>
        <charset val="134"/>
      </rPr>
      <t>年实际增减</t>
    </r>
    <phoneticPr fontId="2" type="noConversion"/>
  </si>
  <si>
    <r>
      <rPr>
        <b/>
        <sz val="10"/>
        <rFont val="楷体_GB2312"/>
        <family val="3"/>
        <charset val="134"/>
      </rPr>
      <t>同口径比</t>
    </r>
    <r>
      <rPr>
        <b/>
        <sz val="10"/>
        <rFont val="Times New Roman"/>
        <family val="1"/>
      </rPr>
      <t>2018</t>
    </r>
    <r>
      <rPr>
        <b/>
        <sz val="10"/>
        <rFont val="楷体_GB2312"/>
        <family val="3"/>
        <charset val="134"/>
      </rPr>
      <t>年完成数增减</t>
    </r>
    <phoneticPr fontId="2" type="noConversion"/>
  </si>
  <si>
    <r>
      <rPr>
        <b/>
        <sz val="11"/>
        <rFont val="楷体_GB2312"/>
        <family val="3"/>
        <charset val="134"/>
      </rPr>
      <t>增减</t>
    </r>
    <r>
      <rPr>
        <b/>
        <sz val="11"/>
        <rFont val="Times New Roman"/>
        <family val="1"/>
      </rPr>
      <t>%</t>
    </r>
  </si>
  <si>
    <r>
      <rPr>
        <b/>
        <sz val="11"/>
        <rFont val="楷体_GB2312"/>
        <family val="3"/>
        <charset val="134"/>
      </rPr>
      <t>增减额</t>
    </r>
  </si>
  <si>
    <r>
      <rPr>
        <b/>
        <sz val="11"/>
        <rFont val="宋体"/>
        <charset val="134"/>
      </rPr>
      <t>一、税收收入</t>
    </r>
  </si>
  <si>
    <r>
      <t xml:space="preserve">       </t>
    </r>
    <r>
      <rPr>
        <sz val="11"/>
        <rFont val="宋体"/>
        <charset val="134"/>
      </rPr>
      <t>企业所得税</t>
    </r>
    <r>
      <rPr>
        <sz val="11"/>
        <rFont val="宋体"/>
        <charset val="134"/>
      </rPr>
      <t/>
    </r>
    <phoneticPr fontId="2" type="noConversion"/>
  </si>
  <si>
    <r>
      <t xml:space="preserve">       </t>
    </r>
    <r>
      <rPr>
        <sz val="11"/>
        <rFont val="宋体"/>
        <charset val="134"/>
      </rPr>
      <t>个人所得税</t>
    </r>
    <r>
      <rPr>
        <sz val="11"/>
        <rFont val="宋体"/>
        <charset val="134"/>
      </rPr>
      <t/>
    </r>
    <phoneticPr fontId="2" type="noConversion"/>
  </si>
  <si>
    <r>
      <t xml:space="preserve">       </t>
    </r>
    <r>
      <rPr>
        <sz val="11"/>
        <rFont val="宋体"/>
        <charset val="134"/>
      </rPr>
      <t>城市维护建设税</t>
    </r>
    <r>
      <rPr>
        <sz val="11"/>
        <rFont val="宋体"/>
        <charset val="134"/>
      </rPr>
      <t/>
    </r>
    <phoneticPr fontId="2" type="noConversion"/>
  </si>
  <si>
    <r>
      <t xml:space="preserve">       </t>
    </r>
    <r>
      <rPr>
        <sz val="11"/>
        <rFont val="宋体"/>
        <charset val="134"/>
      </rPr>
      <t>印花税</t>
    </r>
    <r>
      <rPr>
        <sz val="11"/>
        <rFont val="宋体"/>
        <charset val="134"/>
      </rPr>
      <t/>
    </r>
    <phoneticPr fontId="2" type="noConversion"/>
  </si>
  <si>
    <r>
      <t xml:space="preserve">   </t>
    </r>
    <r>
      <rPr>
        <sz val="11"/>
        <rFont val="宋体"/>
        <charset val="134"/>
      </rPr>
      <t>土地增值税</t>
    </r>
  </si>
  <si>
    <r>
      <t xml:space="preserve">       </t>
    </r>
    <r>
      <rPr>
        <sz val="11"/>
        <rFont val="宋体"/>
        <charset val="134"/>
      </rPr>
      <t>耕地占用税</t>
    </r>
    <r>
      <rPr>
        <sz val="11"/>
        <rFont val="宋体"/>
        <charset val="134"/>
      </rPr>
      <t/>
    </r>
    <phoneticPr fontId="2" type="noConversion"/>
  </si>
  <si>
    <r>
      <rPr>
        <b/>
        <sz val="11"/>
        <rFont val="宋体"/>
        <charset val="134"/>
      </rPr>
      <t>二、非税收入</t>
    </r>
  </si>
  <si>
    <r>
      <t xml:space="preserve">       </t>
    </r>
    <r>
      <rPr>
        <sz val="11"/>
        <rFont val="宋体"/>
        <charset val="134"/>
      </rPr>
      <t>专项收入</t>
    </r>
    <phoneticPr fontId="2" type="noConversion"/>
  </si>
  <si>
    <r>
      <t xml:space="preserve">       </t>
    </r>
    <r>
      <rPr>
        <sz val="11"/>
        <rFont val="宋体"/>
        <charset val="134"/>
      </rPr>
      <t>罚没收入</t>
    </r>
    <r>
      <rPr>
        <sz val="11"/>
        <rFont val="宋体"/>
        <charset val="134"/>
      </rPr>
      <t/>
    </r>
    <phoneticPr fontId="2" type="noConversion"/>
  </si>
  <si>
    <r>
      <t xml:space="preserve">       </t>
    </r>
    <r>
      <rPr>
        <sz val="11"/>
        <rFont val="宋体"/>
        <charset val="134"/>
      </rPr>
      <t>国有资源有偿使用收入</t>
    </r>
    <r>
      <rPr>
        <sz val="11"/>
        <rFont val="宋体"/>
        <charset val="134"/>
      </rPr>
      <t/>
    </r>
    <phoneticPr fontId="2" type="noConversion"/>
  </si>
  <si>
    <r>
      <t xml:space="preserve">      </t>
    </r>
    <r>
      <rPr>
        <sz val="11"/>
        <rFont val="宋体"/>
        <charset val="134"/>
      </rPr>
      <t>其他收入</t>
    </r>
    <phoneticPr fontId="2" type="noConversion"/>
  </si>
  <si>
    <r>
      <rPr>
        <b/>
        <sz val="11"/>
        <rFont val="宋体"/>
        <charset val="134"/>
      </rPr>
      <t>合</t>
    </r>
    <r>
      <rPr>
        <b/>
        <sz val="11"/>
        <rFont val="Times New Roman"/>
        <family val="1"/>
      </rPr>
      <t xml:space="preserve">     </t>
    </r>
    <r>
      <rPr>
        <b/>
        <sz val="11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</si>
</sst>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18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0"/>
      <name val="楷体_GB2312"/>
      <family val="3"/>
      <charset val="134"/>
    </font>
    <font>
      <sz val="10"/>
      <name val="宋体"/>
      <charset val="134"/>
    </font>
    <font>
      <b/>
      <sz val="12"/>
      <name val="楷体_GB2312"/>
      <family val="3"/>
      <charset val="134"/>
    </font>
    <font>
      <b/>
      <sz val="10"/>
      <name val="楷体_GB2312"/>
      <family val="3"/>
      <charset val="134"/>
    </font>
    <font>
      <b/>
      <sz val="11"/>
      <name val="楷体_GB2312"/>
      <family val="3"/>
      <charset val="134"/>
    </font>
    <font>
      <b/>
      <sz val="11"/>
      <name val="宋体"/>
      <charset val="134"/>
    </font>
    <font>
      <b/>
      <sz val="12"/>
      <name val="Times New Roman"/>
      <family val="1"/>
    </font>
    <font>
      <sz val="11"/>
      <name val="Times New Roman"/>
      <family val="1"/>
    </font>
    <font>
      <sz val="11"/>
      <name val="宋体"/>
      <charset val="134"/>
    </font>
    <font>
      <sz val="12"/>
      <name val="Times New Roman"/>
      <family val="1"/>
    </font>
    <font>
      <sz val="10"/>
      <name val="Arial"/>
      <family val="2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0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 applyProtection="0">
      <alignment vertical="center"/>
    </xf>
    <xf numFmtId="0" fontId="13" fillId="0" borderId="0" applyBorder="0"/>
    <xf numFmtId="9" fontId="1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5" fillId="3" borderId="0" applyNumberFormat="0" applyBorder="0" applyAlignment="0" applyProtection="0">
      <alignment vertical="center"/>
    </xf>
    <xf numFmtId="0" fontId="1" fillId="0" borderId="0" applyProtection="0">
      <alignment vertical="center"/>
    </xf>
    <xf numFmtId="0" fontId="4" fillId="0" borderId="0"/>
    <xf numFmtId="0" fontId="1" fillId="0" borderId="0">
      <alignment vertical="center"/>
    </xf>
    <xf numFmtId="0" fontId="1" fillId="0" borderId="0" applyBorder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12" applyFont="1" applyProtection="1">
      <alignment vertical="center"/>
    </xf>
    <xf numFmtId="0" fontId="1" fillId="0" borderId="0" xfId="12" applyProtection="1">
      <alignment vertical="center"/>
    </xf>
    <xf numFmtId="0" fontId="3" fillId="0" borderId="0" xfId="12" applyFont="1" applyAlignment="1" applyProtection="1">
      <alignment horizontal="center" vertical="center" wrapText="1"/>
    </xf>
    <xf numFmtId="0" fontId="4" fillId="0" borderId="0" xfId="12" applyFont="1" applyAlignment="1" applyProtection="1"/>
    <xf numFmtId="0" fontId="5" fillId="0" borderId="0" xfId="12" applyFont="1" applyAlignment="1" applyProtection="1">
      <alignment horizontal="center"/>
    </xf>
    <xf numFmtId="0" fontId="5" fillId="0" borderId="0" xfId="12" applyFont="1" applyAlignment="1" applyProtection="1">
      <alignment horizontal="right"/>
    </xf>
    <xf numFmtId="0" fontId="9" fillId="0" borderId="1" xfId="12" applyFont="1" applyBorder="1" applyAlignment="1" applyProtection="1">
      <alignment horizontal="center" vertical="center" wrapText="1"/>
    </xf>
    <xf numFmtId="0" fontId="16" fillId="0" borderId="2" xfId="12" applyFont="1" applyBorder="1" applyAlignment="1" applyProtection="1">
      <alignment horizontal="center" vertical="center" wrapText="1"/>
    </xf>
    <xf numFmtId="0" fontId="16" fillId="0" borderId="3" xfId="12" applyFont="1" applyBorder="1" applyAlignment="1" applyProtection="1">
      <alignment horizontal="center" vertical="center" wrapText="1"/>
    </xf>
    <xf numFmtId="0" fontId="17" fillId="0" borderId="2" xfId="12" applyFont="1" applyBorder="1" applyAlignment="1" applyProtection="1">
      <alignment horizontal="center" vertical="center" wrapText="1"/>
    </xf>
    <xf numFmtId="0" fontId="9" fillId="0" borderId="2" xfId="12" applyFont="1" applyBorder="1" applyAlignment="1" applyProtection="1">
      <alignment horizontal="center" vertical="center" wrapText="1"/>
    </xf>
    <xf numFmtId="0" fontId="9" fillId="0" borderId="4" xfId="12" applyFont="1" applyBorder="1" applyAlignment="1" applyProtection="1">
      <alignment horizontal="center" vertical="center" wrapText="1"/>
    </xf>
    <xf numFmtId="0" fontId="16" fillId="0" borderId="12" xfId="12" applyFont="1" applyBorder="1" applyAlignment="1" applyProtection="1">
      <alignment horizontal="center" vertical="center" wrapText="1"/>
    </xf>
    <xf numFmtId="0" fontId="16" fillId="0" borderId="4" xfId="12" applyFont="1" applyBorder="1" applyAlignment="1" applyProtection="1">
      <alignment horizontal="center" vertical="center" wrapText="1"/>
    </xf>
    <xf numFmtId="0" fontId="9" fillId="0" borderId="5" xfId="12" applyFont="1" applyBorder="1" applyAlignment="1" applyProtection="1">
      <alignment horizontal="center" vertical="center" wrapText="1"/>
    </xf>
    <xf numFmtId="0" fontId="16" fillId="0" borderId="6" xfId="12" applyFont="1" applyBorder="1" applyAlignment="1" applyProtection="1">
      <alignment horizontal="center" vertical="center" wrapText="1"/>
    </xf>
    <xf numFmtId="0" fontId="16" fillId="0" borderId="7" xfId="12" applyFont="1" applyBorder="1" applyAlignment="1" applyProtection="1">
      <alignment horizontal="center" vertical="center" wrapText="1"/>
    </xf>
    <xf numFmtId="0" fontId="17" fillId="0" borderId="6" xfId="12" applyFont="1" applyBorder="1" applyAlignment="1" applyProtection="1">
      <alignment horizontal="center" vertical="center" wrapText="1"/>
    </xf>
    <xf numFmtId="0" fontId="17" fillId="0" borderId="8" xfId="12" applyFont="1" applyBorder="1" applyAlignment="1" applyProtection="1">
      <alignment horizontal="center" vertical="center" wrapText="1"/>
    </xf>
    <xf numFmtId="0" fontId="17" fillId="0" borderId="13" xfId="12" applyFont="1" applyBorder="1" applyAlignment="1" applyProtection="1">
      <alignment horizontal="center" vertical="center" wrapText="1"/>
    </xf>
    <xf numFmtId="0" fontId="17" fillId="0" borderId="5" xfId="12" applyFont="1" applyBorder="1" applyAlignment="1" applyProtection="1">
      <alignment vertical="center"/>
    </xf>
    <xf numFmtId="0" fontId="9" fillId="0" borderId="6" xfId="12" applyFont="1" applyBorder="1" applyAlignment="1" applyProtection="1">
      <alignment vertical="center"/>
    </xf>
    <xf numFmtId="0" fontId="9" fillId="0" borderId="6" xfId="12" applyFont="1" applyFill="1" applyBorder="1" applyAlignment="1" applyProtection="1">
      <alignment vertical="center"/>
    </xf>
    <xf numFmtId="176" fontId="9" fillId="0" borderId="6" xfId="12" applyNumberFormat="1" applyFont="1" applyBorder="1" applyAlignment="1" applyProtection="1">
      <alignment vertical="center"/>
    </xf>
    <xf numFmtId="177" fontId="9" fillId="0" borderId="6" xfId="12" applyNumberFormat="1" applyFont="1" applyBorder="1" applyAlignment="1" applyProtection="1">
      <alignment vertical="center"/>
    </xf>
    <xf numFmtId="177" fontId="9" fillId="0" borderId="8" xfId="12" applyNumberFormat="1" applyFont="1" applyBorder="1" applyAlignment="1" applyProtection="1">
      <alignment vertical="center"/>
    </xf>
    <xf numFmtId="176" fontId="9" fillId="0" borderId="13" xfId="12" applyNumberFormat="1" applyFont="1" applyBorder="1" applyAlignment="1" applyProtection="1">
      <alignment vertical="center"/>
    </xf>
    <xf numFmtId="0" fontId="10" fillId="0" borderId="5" xfId="12" applyFont="1" applyBorder="1" applyAlignment="1" applyProtection="1"/>
    <xf numFmtId="0" fontId="12" fillId="0" borderId="6" xfId="12" applyFont="1" applyBorder="1" applyAlignment="1" applyProtection="1">
      <alignment horizontal="right" vertical="center"/>
    </xf>
    <xf numFmtId="0" fontId="12" fillId="0" borderId="6" xfId="12" applyFont="1" applyFill="1" applyBorder="1" applyProtection="1">
      <alignment vertical="center"/>
    </xf>
    <xf numFmtId="0" fontId="12" fillId="0" borderId="6" xfId="12" applyFont="1" applyBorder="1" applyProtection="1">
      <alignment vertical="center"/>
    </xf>
    <xf numFmtId="176" fontId="12" fillId="0" borderId="6" xfId="12" applyNumberFormat="1" applyFont="1" applyBorder="1" applyAlignment="1" applyProtection="1"/>
    <xf numFmtId="177" fontId="12" fillId="0" borderId="6" xfId="12" applyNumberFormat="1" applyFont="1" applyBorder="1" applyAlignment="1" applyProtection="1"/>
    <xf numFmtId="177" fontId="12" fillId="0" borderId="8" xfId="12" applyNumberFormat="1" applyFont="1" applyBorder="1" applyAlignment="1" applyProtection="1"/>
    <xf numFmtId="176" fontId="12" fillId="0" borderId="13" xfId="12" applyNumberFormat="1" applyFont="1" applyBorder="1" applyAlignment="1" applyProtection="1"/>
    <xf numFmtId="0" fontId="12" fillId="0" borderId="6" xfId="12" applyFont="1" applyBorder="1" applyAlignment="1" applyProtection="1"/>
    <xf numFmtId="177" fontId="9" fillId="0" borderId="6" xfId="12" applyNumberFormat="1" applyFont="1" applyBorder="1" applyProtection="1">
      <alignment vertical="center"/>
    </xf>
    <xf numFmtId="0" fontId="17" fillId="0" borderId="9" xfId="12" applyFont="1" applyBorder="1" applyAlignment="1" applyProtection="1">
      <alignment horizontal="center" vertical="center"/>
    </xf>
    <xf numFmtId="177" fontId="9" fillId="0" borderId="10" xfId="12" applyNumberFormat="1" applyFont="1" applyBorder="1" applyAlignment="1" applyProtection="1">
      <alignment horizontal="right" vertical="center"/>
    </xf>
    <xf numFmtId="177" fontId="9" fillId="0" borderId="10" xfId="12" applyNumberFormat="1" applyFont="1" applyFill="1" applyBorder="1" applyAlignment="1" applyProtection="1">
      <alignment vertical="center"/>
    </xf>
    <xf numFmtId="177" fontId="9" fillId="0" borderId="10" xfId="12" applyNumberFormat="1" applyFont="1" applyBorder="1" applyAlignment="1" applyProtection="1">
      <alignment vertical="center"/>
    </xf>
    <xf numFmtId="176" fontId="9" fillId="0" borderId="10" xfId="12" applyNumberFormat="1" applyFont="1" applyBorder="1" applyAlignment="1" applyProtection="1">
      <alignment vertical="center"/>
    </xf>
    <xf numFmtId="177" fontId="9" fillId="0" borderId="11" xfId="12" applyNumberFormat="1" applyFont="1" applyBorder="1" applyAlignment="1" applyProtection="1">
      <alignment vertical="center"/>
    </xf>
    <xf numFmtId="176" fontId="9" fillId="0" borderId="14" xfId="12" applyNumberFormat="1" applyFont="1" applyBorder="1" applyAlignment="1" applyProtection="1">
      <alignment vertical="center"/>
    </xf>
    <xf numFmtId="0" fontId="1" fillId="0" borderId="0" xfId="12" applyFont="1" applyProtection="1">
      <alignment vertical="center"/>
    </xf>
    <xf numFmtId="177" fontId="1" fillId="0" borderId="0" xfId="12" applyNumberFormat="1" applyFont="1" applyProtection="1">
      <alignment vertical="center"/>
    </xf>
  </cellXfs>
  <cellStyles count="20">
    <cellStyle name="3232" xfId="1"/>
    <cellStyle name="百分比 2" xfId="2"/>
    <cellStyle name="差_表二--2003版" xfId="3"/>
    <cellStyle name="常规" xfId="0" builtinId="0"/>
    <cellStyle name="常规 10" xfId="4"/>
    <cellStyle name="常规 2" xfId="5"/>
    <cellStyle name="常规 2 2" xfId="6"/>
    <cellStyle name="常规 2_2017年地方财政预算表" xfId="7"/>
    <cellStyle name="常规 3" xfId="8"/>
    <cellStyle name="常规 3 2" xfId="9"/>
    <cellStyle name="常规 3 2 2" xfId="12"/>
    <cellStyle name="常规 4" xfId="10"/>
    <cellStyle name="常规 5" xfId="13"/>
    <cellStyle name="常规 6" xfId="14"/>
    <cellStyle name="常规 7" xfId="15"/>
    <cellStyle name="好_表二--2003版" xfId="11"/>
    <cellStyle name="千位分隔 2" xfId="16"/>
    <cellStyle name="千位分隔 3" xfId="17"/>
    <cellStyle name="千位分隔[0] 2" xfId="18"/>
    <cellStyle name="千位分隔[0] 3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N28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R10" sqref="R10"/>
    </sheetView>
  </sheetViews>
  <sheetFormatPr defaultRowHeight="14.25"/>
  <cols>
    <col min="1" max="1" width="22.875" style="45" customWidth="1"/>
    <col min="2" max="2" width="13.375" style="45" customWidth="1"/>
    <col min="3" max="3" width="10.625" style="45" hidden="1" customWidth="1"/>
    <col min="4" max="4" width="13.375" style="45" customWidth="1"/>
    <col min="5" max="5" width="6.625" style="45" customWidth="1"/>
    <col min="6" max="6" width="13.375" style="45" customWidth="1"/>
    <col min="7" max="8" width="11.625" style="45" hidden="1" customWidth="1"/>
    <col min="9" max="10" width="10.625" style="45" hidden="1" customWidth="1"/>
    <col min="11" max="14" width="13.375" style="45" customWidth="1"/>
    <col min="15" max="256" width="9" style="2"/>
    <col min="257" max="257" width="22.875" style="2" customWidth="1"/>
    <col min="258" max="258" width="13.375" style="2" customWidth="1"/>
    <col min="259" max="259" width="0" style="2" hidden="1" customWidth="1"/>
    <col min="260" max="260" width="13.375" style="2" customWidth="1"/>
    <col min="261" max="261" width="6.625" style="2" customWidth="1"/>
    <col min="262" max="262" width="13.375" style="2" customWidth="1"/>
    <col min="263" max="266" width="0" style="2" hidden="1" customWidth="1"/>
    <col min="267" max="270" width="13.375" style="2" customWidth="1"/>
    <col min="271" max="512" width="9" style="2"/>
    <col min="513" max="513" width="22.875" style="2" customWidth="1"/>
    <col min="514" max="514" width="13.375" style="2" customWidth="1"/>
    <col min="515" max="515" width="0" style="2" hidden="1" customWidth="1"/>
    <col min="516" max="516" width="13.375" style="2" customWidth="1"/>
    <col min="517" max="517" width="6.625" style="2" customWidth="1"/>
    <col min="518" max="518" width="13.375" style="2" customWidth="1"/>
    <col min="519" max="522" width="0" style="2" hidden="1" customWidth="1"/>
    <col min="523" max="526" width="13.375" style="2" customWidth="1"/>
    <col min="527" max="768" width="9" style="2"/>
    <col min="769" max="769" width="22.875" style="2" customWidth="1"/>
    <col min="770" max="770" width="13.375" style="2" customWidth="1"/>
    <col min="771" max="771" width="0" style="2" hidden="1" customWidth="1"/>
    <col min="772" max="772" width="13.375" style="2" customWidth="1"/>
    <col min="773" max="773" width="6.625" style="2" customWidth="1"/>
    <col min="774" max="774" width="13.375" style="2" customWidth="1"/>
    <col min="775" max="778" width="0" style="2" hidden="1" customWidth="1"/>
    <col min="779" max="782" width="13.375" style="2" customWidth="1"/>
    <col min="783" max="1024" width="9" style="2"/>
    <col min="1025" max="1025" width="22.875" style="2" customWidth="1"/>
    <col min="1026" max="1026" width="13.375" style="2" customWidth="1"/>
    <col min="1027" max="1027" width="0" style="2" hidden="1" customWidth="1"/>
    <col min="1028" max="1028" width="13.375" style="2" customWidth="1"/>
    <col min="1029" max="1029" width="6.625" style="2" customWidth="1"/>
    <col min="1030" max="1030" width="13.375" style="2" customWidth="1"/>
    <col min="1031" max="1034" width="0" style="2" hidden="1" customWidth="1"/>
    <col min="1035" max="1038" width="13.375" style="2" customWidth="1"/>
    <col min="1039" max="1280" width="9" style="2"/>
    <col min="1281" max="1281" width="22.875" style="2" customWidth="1"/>
    <col min="1282" max="1282" width="13.375" style="2" customWidth="1"/>
    <col min="1283" max="1283" width="0" style="2" hidden="1" customWidth="1"/>
    <col min="1284" max="1284" width="13.375" style="2" customWidth="1"/>
    <col min="1285" max="1285" width="6.625" style="2" customWidth="1"/>
    <col min="1286" max="1286" width="13.375" style="2" customWidth="1"/>
    <col min="1287" max="1290" width="0" style="2" hidden="1" customWidth="1"/>
    <col min="1291" max="1294" width="13.375" style="2" customWidth="1"/>
    <col min="1295" max="1536" width="9" style="2"/>
    <col min="1537" max="1537" width="22.875" style="2" customWidth="1"/>
    <col min="1538" max="1538" width="13.375" style="2" customWidth="1"/>
    <col min="1539" max="1539" width="0" style="2" hidden="1" customWidth="1"/>
    <col min="1540" max="1540" width="13.375" style="2" customWidth="1"/>
    <col min="1541" max="1541" width="6.625" style="2" customWidth="1"/>
    <col min="1542" max="1542" width="13.375" style="2" customWidth="1"/>
    <col min="1543" max="1546" width="0" style="2" hidden="1" customWidth="1"/>
    <col min="1547" max="1550" width="13.375" style="2" customWidth="1"/>
    <col min="1551" max="1792" width="9" style="2"/>
    <col min="1793" max="1793" width="22.875" style="2" customWidth="1"/>
    <col min="1794" max="1794" width="13.375" style="2" customWidth="1"/>
    <col min="1795" max="1795" width="0" style="2" hidden="1" customWidth="1"/>
    <col min="1796" max="1796" width="13.375" style="2" customWidth="1"/>
    <col min="1797" max="1797" width="6.625" style="2" customWidth="1"/>
    <col min="1798" max="1798" width="13.375" style="2" customWidth="1"/>
    <col min="1799" max="1802" width="0" style="2" hidden="1" customWidth="1"/>
    <col min="1803" max="1806" width="13.375" style="2" customWidth="1"/>
    <col min="1807" max="2048" width="9" style="2"/>
    <col min="2049" max="2049" width="22.875" style="2" customWidth="1"/>
    <col min="2050" max="2050" width="13.375" style="2" customWidth="1"/>
    <col min="2051" max="2051" width="0" style="2" hidden="1" customWidth="1"/>
    <col min="2052" max="2052" width="13.375" style="2" customWidth="1"/>
    <col min="2053" max="2053" width="6.625" style="2" customWidth="1"/>
    <col min="2054" max="2054" width="13.375" style="2" customWidth="1"/>
    <col min="2055" max="2058" width="0" style="2" hidden="1" customWidth="1"/>
    <col min="2059" max="2062" width="13.375" style="2" customWidth="1"/>
    <col min="2063" max="2304" width="9" style="2"/>
    <col min="2305" max="2305" width="22.875" style="2" customWidth="1"/>
    <col min="2306" max="2306" width="13.375" style="2" customWidth="1"/>
    <col min="2307" max="2307" width="0" style="2" hidden="1" customWidth="1"/>
    <col min="2308" max="2308" width="13.375" style="2" customWidth="1"/>
    <col min="2309" max="2309" width="6.625" style="2" customWidth="1"/>
    <col min="2310" max="2310" width="13.375" style="2" customWidth="1"/>
    <col min="2311" max="2314" width="0" style="2" hidden="1" customWidth="1"/>
    <col min="2315" max="2318" width="13.375" style="2" customWidth="1"/>
    <col min="2319" max="2560" width="9" style="2"/>
    <col min="2561" max="2561" width="22.875" style="2" customWidth="1"/>
    <col min="2562" max="2562" width="13.375" style="2" customWidth="1"/>
    <col min="2563" max="2563" width="0" style="2" hidden="1" customWidth="1"/>
    <col min="2564" max="2564" width="13.375" style="2" customWidth="1"/>
    <col min="2565" max="2565" width="6.625" style="2" customWidth="1"/>
    <col min="2566" max="2566" width="13.375" style="2" customWidth="1"/>
    <col min="2567" max="2570" width="0" style="2" hidden="1" customWidth="1"/>
    <col min="2571" max="2574" width="13.375" style="2" customWidth="1"/>
    <col min="2575" max="2816" width="9" style="2"/>
    <col min="2817" max="2817" width="22.875" style="2" customWidth="1"/>
    <col min="2818" max="2818" width="13.375" style="2" customWidth="1"/>
    <col min="2819" max="2819" width="0" style="2" hidden="1" customWidth="1"/>
    <col min="2820" max="2820" width="13.375" style="2" customWidth="1"/>
    <col min="2821" max="2821" width="6.625" style="2" customWidth="1"/>
    <col min="2822" max="2822" width="13.375" style="2" customWidth="1"/>
    <col min="2823" max="2826" width="0" style="2" hidden="1" customWidth="1"/>
    <col min="2827" max="2830" width="13.375" style="2" customWidth="1"/>
    <col min="2831" max="3072" width="9" style="2"/>
    <col min="3073" max="3073" width="22.875" style="2" customWidth="1"/>
    <col min="3074" max="3074" width="13.375" style="2" customWidth="1"/>
    <col min="3075" max="3075" width="0" style="2" hidden="1" customWidth="1"/>
    <col min="3076" max="3076" width="13.375" style="2" customWidth="1"/>
    <col min="3077" max="3077" width="6.625" style="2" customWidth="1"/>
    <col min="3078" max="3078" width="13.375" style="2" customWidth="1"/>
    <col min="3079" max="3082" width="0" style="2" hidden="1" customWidth="1"/>
    <col min="3083" max="3086" width="13.375" style="2" customWidth="1"/>
    <col min="3087" max="3328" width="9" style="2"/>
    <col min="3329" max="3329" width="22.875" style="2" customWidth="1"/>
    <col min="3330" max="3330" width="13.375" style="2" customWidth="1"/>
    <col min="3331" max="3331" width="0" style="2" hidden="1" customWidth="1"/>
    <col min="3332" max="3332" width="13.375" style="2" customWidth="1"/>
    <col min="3333" max="3333" width="6.625" style="2" customWidth="1"/>
    <col min="3334" max="3334" width="13.375" style="2" customWidth="1"/>
    <col min="3335" max="3338" width="0" style="2" hidden="1" customWidth="1"/>
    <col min="3339" max="3342" width="13.375" style="2" customWidth="1"/>
    <col min="3343" max="3584" width="9" style="2"/>
    <col min="3585" max="3585" width="22.875" style="2" customWidth="1"/>
    <col min="3586" max="3586" width="13.375" style="2" customWidth="1"/>
    <col min="3587" max="3587" width="0" style="2" hidden="1" customWidth="1"/>
    <col min="3588" max="3588" width="13.375" style="2" customWidth="1"/>
    <col min="3589" max="3589" width="6.625" style="2" customWidth="1"/>
    <col min="3590" max="3590" width="13.375" style="2" customWidth="1"/>
    <col min="3591" max="3594" width="0" style="2" hidden="1" customWidth="1"/>
    <col min="3595" max="3598" width="13.375" style="2" customWidth="1"/>
    <col min="3599" max="3840" width="9" style="2"/>
    <col min="3841" max="3841" width="22.875" style="2" customWidth="1"/>
    <col min="3842" max="3842" width="13.375" style="2" customWidth="1"/>
    <col min="3843" max="3843" width="0" style="2" hidden="1" customWidth="1"/>
    <col min="3844" max="3844" width="13.375" style="2" customWidth="1"/>
    <col min="3845" max="3845" width="6.625" style="2" customWidth="1"/>
    <col min="3846" max="3846" width="13.375" style="2" customWidth="1"/>
    <col min="3847" max="3850" width="0" style="2" hidden="1" customWidth="1"/>
    <col min="3851" max="3854" width="13.375" style="2" customWidth="1"/>
    <col min="3855" max="4096" width="9" style="2"/>
    <col min="4097" max="4097" width="22.875" style="2" customWidth="1"/>
    <col min="4098" max="4098" width="13.375" style="2" customWidth="1"/>
    <col min="4099" max="4099" width="0" style="2" hidden="1" customWidth="1"/>
    <col min="4100" max="4100" width="13.375" style="2" customWidth="1"/>
    <col min="4101" max="4101" width="6.625" style="2" customWidth="1"/>
    <col min="4102" max="4102" width="13.375" style="2" customWidth="1"/>
    <col min="4103" max="4106" width="0" style="2" hidden="1" customWidth="1"/>
    <col min="4107" max="4110" width="13.375" style="2" customWidth="1"/>
    <col min="4111" max="4352" width="9" style="2"/>
    <col min="4353" max="4353" width="22.875" style="2" customWidth="1"/>
    <col min="4354" max="4354" width="13.375" style="2" customWidth="1"/>
    <col min="4355" max="4355" width="0" style="2" hidden="1" customWidth="1"/>
    <col min="4356" max="4356" width="13.375" style="2" customWidth="1"/>
    <col min="4357" max="4357" width="6.625" style="2" customWidth="1"/>
    <col min="4358" max="4358" width="13.375" style="2" customWidth="1"/>
    <col min="4359" max="4362" width="0" style="2" hidden="1" customWidth="1"/>
    <col min="4363" max="4366" width="13.375" style="2" customWidth="1"/>
    <col min="4367" max="4608" width="9" style="2"/>
    <col min="4609" max="4609" width="22.875" style="2" customWidth="1"/>
    <col min="4610" max="4610" width="13.375" style="2" customWidth="1"/>
    <col min="4611" max="4611" width="0" style="2" hidden="1" customWidth="1"/>
    <col min="4612" max="4612" width="13.375" style="2" customWidth="1"/>
    <col min="4613" max="4613" width="6.625" style="2" customWidth="1"/>
    <col min="4614" max="4614" width="13.375" style="2" customWidth="1"/>
    <col min="4615" max="4618" width="0" style="2" hidden="1" customWidth="1"/>
    <col min="4619" max="4622" width="13.375" style="2" customWidth="1"/>
    <col min="4623" max="4864" width="9" style="2"/>
    <col min="4865" max="4865" width="22.875" style="2" customWidth="1"/>
    <col min="4866" max="4866" width="13.375" style="2" customWidth="1"/>
    <col min="4867" max="4867" width="0" style="2" hidden="1" customWidth="1"/>
    <col min="4868" max="4868" width="13.375" style="2" customWidth="1"/>
    <col min="4869" max="4869" width="6.625" style="2" customWidth="1"/>
    <col min="4870" max="4870" width="13.375" style="2" customWidth="1"/>
    <col min="4871" max="4874" width="0" style="2" hidden="1" customWidth="1"/>
    <col min="4875" max="4878" width="13.375" style="2" customWidth="1"/>
    <col min="4879" max="5120" width="9" style="2"/>
    <col min="5121" max="5121" width="22.875" style="2" customWidth="1"/>
    <col min="5122" max="5122" width="13.375" style="2" customWidth="1"/>
    <col min="5123" max="5123" width="0" style="2" hidden="1" customWidth="1"/>
    <col min="5124" max="5124" width="13.375" style="2" customWidth="1"/>
    <col min="5125" max="5125" width="6.625" style="2" customWidth="1"/>
    <col min="5126" max="5126" width="13.375" style="2" customWidth="1"/>
    <col min="5127" max="5130" width="0" style="2" hidden="1" customWidth="1"/>
    <col min="5131" max="5134" width="13.375" style="2" customWidth="1"/>
    <col min="5135" max="5376" width="9" style="2"/>
    <col min="5377" max="5377" width="22.875" style="2" customWidth="1"/>
    <col min="5378" max="5378" width="13.375" style="2" customWidth="1"/>
    <col min="5379" max="5379" width="0" style="2" hidden="1" customWidth="1"/>
    <col min="5380" max="5380" width="13.375" style="2" customWidth="1"/>
    <col min="5381" max="5381" width="6.625" style="2" customWidth="1"/>
    <col min="5382" max="5382" width="13.375" style="2" customWidth="1"/>
    <col min="5383" max="5386" width="0" style="2" hidden="1" customWidth="1"/>
    <col min="5387" max="5390" width="13.375" style="2" customWidth="1"/>
    <col min="5391" max="5632" width="9" style="2"/>
    <col min="5633" max="5633" width="22.875" style="2" customWidth="1"/>
    <col min="5634" max="5634" width="13.375" style="2" customWidth="1"/>
    <col min="5635" max="5635" width="0" style="2" hidden="1" customWidth="1"/>
    <col min="5636" max="5636" width="13.375" style="2" customWidth="1"/>
    <col min="5637" max="5637" width="6.625" style="2" customWidth="1"/>
    <col min="5638" max="5638" width="13.375" style="2" customWidth="1"/>
    <col min="5639" max="5642" width="0" style="2" hidden="1" customWidth="1"/>
    <col min="5643" max="5646" width="13.375" style="2" customWidth="1"/>
    <col min="5647" max="5888" width="9" style="2"/>
    <col min="5889" max="5889" width="22.875" style="2" customWidth="1"/>
    <col min="5890" max="5890" width="13.375" style="2" customWidth="1"/>
    <col min="5891" max="5891" width="0" style="2" hidden="1" customWidth="1"/>
    <col min="5892" max="5892" width="13.375" style="2" customWidth="1"/>
    <col min="5893" max="5893" width="6.625" style="2" customWidth="1"/>
    <col min="5894" max="5894" width="13.375" style="2" customWidth="1"/>
    <col min="5895" max="5898" width="0" style="2" hidden="1" customWidth="1"/>
    <col min="5899" max="5902" width="13.375" style="2" customWidth="1"/>
    <col min="5903" max="6144" width="9" style="2"/>
    <col min="6145" max="6145" width="22.875" style="2" customWidth="1"/>
    <col min="6146" max="6146" width="13.375" style="2" customWidth="1"/>
    <col min="6147" max="6147" width="0" style="2" hidden="1" customWidth="1"/>
    <col min="6148" max="6148" width="13.375" style="2" customWidth="1"/>
    <col min="6149" max="6149" width="6.625" style="2" customWidth="1"/>
    <col min="6150" max="6150" width="13.375" style="2" customWidth="1"/>
    <col min="6151" max="6154" width="0" style="2" hidden="1" customWidth="1"/>
    <col min="6155" max="6158" width="13.375" style="2" customWidth="1"/>
    <col min="6159" max="6400" width="9" style="2"/>
    <col min="6401" max="6401" width="22.875" style="2" customWidth="1"/>
    <col min="6402" max="6402" width="13.375" style="2" customWidth="1"/>
    <col min="6403" max="6403" width="0" style="2" hidden="1" customWidth="1"/>
    <col min="6404" max="6404" width="13.375" style="2" customWidth="1"/>
    <col min="6405" max="6405" width="6.625" style="2" customWidth="1"/>
    <col min="6406" max="6406" width="13.375" style="2" customWidth="1"/>
    <col min="6407" max="6410" width="0" style="2" hidden="1" customWidth="1"/>
    <col min="6411" max="6414" width="13.375" style="2" customWidth="1"/>
    <col min="6415" max="6656" width="9" style="2"/>
    <col min="6657" max="6657" width="22.875" style="2" customWidth="1"/>
    <col min="6658" max="6658" width="13.375" style="2" customWidth="1"/>
    <col min="6659" max="6659" width="0" style="2" hidden="1" customWidth="1"/>
    <col min="6660" max="6660" width="13.375" style="2" customWidth="1"/>
    <col min="6661" max="6661" width="6.625" style="2" customWidth="1"/>
    <col min="6662" max="6662" width="13.375" style="2" customWidth="1"/>
    <col min="6663" max="6666" width="0" style="2" hidden="1" customWidth="1"/>
    <col min="6667" max="6670" width="13.375" style="2" customWidth="1"/>
    <col min="6671" max="6912" width="9" style="2"/>
    <col min="6913" max="6913" width="22.875" style="2" customWidth="1"/>
    <col min="6914" max="6914" width="13.375" style="2" customWidth="1"/>
    <col min="6915" max="6915" width="0" style="2" hidden="1" customWidth="1"/>
    <col min="6916" max="6916" width="13.375" style="2" customWidth="1"/>
    <col min="6917" max="6917" width="6.625" style="2" customWidth="1"/>
    <col min="6918" max="6918" width="13.375" style="2" customWidth="1"/>
    <col min="6919" max="6922" width="0" style="2" hidden="1" customWidth="1"/>
    <col min="6923" max="6926" width="13.375" style="2" customWidth="1"/>
    <col min="6927" max="7168" width="9" style="2"/>
    <col min="7169" max="7169" width="22.875" style="2" customWidth="1"/>
    <col min="7170" max="7170" width="13.375" style="2" customWidth="1"/>
    <col min="7171" max="7171" width="0" style="2" hidden="1" customWidth="1"/>
    <col min="7172" max="7172" width="13.375" style="2" customWidth="1"/>
    <col min="7173" max="7173" width="6.625" style="2" customWidth="1"/>
    <col min="7174" max="7174" width="13.375" style="2" customWidth="1"/>
    <col min="7175" max="7178" width="0" style="2" hidden="1" customWidth="1"/>
    <col min="7179" max="7182" width="13.375" style="2" customWidth="1"/>
    <col min="7183" max="7424" width="9" style="2"/>
    <col min="7425" max="7425" width="22.875" style="2" customWidth="1"/>
    <col min="7426" max="7426" width="13.375" style="2" customWidth="1"/>
    <col min="7427" max="7427" width="0" style="2" hidden="1" customWidth="1"/>
    <col min="7428" max="7428" width="13.375" style="2" customWidth="1"/>
    <col min="7429" max="7429" width="6.625" style="2" customWidth="1"/>
    <col min="7430" max="7430" width="13.375" style="2" customWidth="1"/>
    <col min="7431" max="7434" width="0" style="2" hidden="1" customWidth="1"/>
    <col min="7435" max="7438" width="13.375" style="2" customWidth="1"/>
    <col min="7439" max="7680" width="9" style="2"/>
    <col min="7681" max="7681" width="22.875" style="2" customWidth="1"/>
    <col min="7682" max="7682" width="13.375" style="2" customWidth="1"/>
    <col min="7683" max="7683" width="0" style="2" hidden="1" customWidth="1"/>
    <col min="7684" max="7684" width="13.375" style="2" customWidth="1"/>
    <col min="7685" max="7685" width="6.625" style="2" customWidth="1"/>
    <col min="7686" max="7686" width="13.375" style="2" customWidth="1"/>
    <col min="7687" max="7690" width="0" style="2" hidden="1" customWidth="1"/>
    <col min="7691" max="7694" width="13.375" style="2" customWidth="1"/>
    <col min="7695" max="7936" width="9" style="2"/>
    <col min="7937" max="7937" width="22.875" style="2" customWidth="1"/>
    <col min="7938" max="7938" width="13.375" style="2" customWidth="1"/>
    <col min="7939" max="7939" width="0" style="2" hidden="1" customWidth="1"/>
    <col min="7940" max="7940" width="13.375" style="2" customWidth="1"/>
    <col min="7941" max="7941" width="6.625" style="2" customWidth="1"/>
    <col min="7942" max="7942" width="13.375" style="2" customWidth="1"/>
    <col min="7943" max="7946" width="0" style="2" hidden="1" customWidth="1"/>
    <col min="7947" max="7950" width="13.375" style="2" customWidth="1"/>
    <col min="7951" max="8192" width="9" style="2"/>
    <col min="8193" max="8193" width="22.875" style="2" customWidth="1"/>
    <col min="8194" max="8194" width="13.375" style="2" customWidth="1"/>
    <col min="8195" max="8195" width="0" style="2" hidden="1" customWidth="1"/>
    <col min="8196" max="8196" width="13.375" style="2" customWidth="1"/>
    <col min="8197" max="8197" width="6.625" style="2" customWidth="1"/>
    <col min="8198" max="8198" width="13.375" style="2" customWidth="1"/>
    <col min="8199" max="8202" width="0" style="2" hidden="1" customWidth="1"/>
    <col min="8203" max="8206" width="13.375" style="2" customWidth="1"/>
    <col min="8207" max="8448" width="9" style="2"/>
    <col min="8449" max="8449" width="22.875" style="2" customWidth="1"/>
    <col min="8450" max="8450" width="13.375" style="2" customWidth="1"/>
    <col min="8451" max="8451" width="0" style="2" hidden="1" customWidth="1"/>
    <col min="8452" max="8452" width="13.375" style="2" customWidth="1"/>
    <col min="8453" max="8453" width="6.625" style="2" customWidth="1"/>
    <col min="8454" max="8454" width="13.375" style="2" customWidth="1"/>
    <col min="8455" max="8458" width="0" style="2" hidden="1" customWidth="1"/>
    <col min="8459" max="8462" width="13.375" style="2" customWidth="1"/>
    <col min="8463" max="8704" width="9" style="2"/>
    <col min="8705" max="8705" width="22.875" style="2" customWidth="1"/>
    <col min="8706" max="8706" width="13.375" style="2" customWidth="1"/>
    <col min="8707" max="8707" width="0" style="2" hidden="1" customWidth="1"/>
    <col min="8708" max="8708" width="13.375" style="2" customWidth="1"/>
    <col min="8709" max="8709" width="6.625" style="2" customWidth="1"/>
    <col min="8710" max="8710" width="13.375" style="2" customWidth="1"/>
    <col min="8711" max="8714" width="0" style="2" hidden="1" customWidth="1"/>
    <col min="8715" max="8718" width="13.375" style="2" customWidth="1"/>
    <col min="8719" max="8960" width="9" style="2"/>
    <col min="8961" max="8961" width="22.875" style="2" customWidth="1"/>
    <col min="8962" max="8962" width="13.375" style="2" customWidth="1"/>
    <col min="8963" max="8963" width="0" style="2" hidden="1" customWidth="1"/>
    <col min="8964" max="8964" width="13.375" style="2" customWidth="1"/>
    <col min="8965" max="8965" width="6.625" style="2" customWidth="1"/>
    <col min="8966" max="8966" width="13.375" style="2" customWidth="1"/>
    <col min="8967" max="8970" width="0" style="2" hidden="1" customWidth="1"/>
    <col min="8971" max="8974" width="13.375" style="2" customWidth="1"/>
    <col min="8975" max="9216" width="9" style="2"/>
    <col min="9217" max="9217" width="22.875" style="2" customWidth="1"/>
    <col min="9218" max="9218" width="13.375" style="2" customWidth="1"/>
    <col min="9219" max="9219" width="0" style="2" hidden="1" customWidth="1"/>
    <col min="9220" max="9220" width="13.375" style="2" customWidth="1"/>
    <col min="9221" max="9221" width="6.625" style="2" customWidth="1"/>
    <col min="9222" max="9222" width="13.375" style="2" customWidth="1"/>
    <col min="9223" max="9226" width="0" style="2" hidden="1" customWidth="1"/>
    <col min="9227" max="9230" width="13.375" style="2" customWidth="1"/>
    <col min="9231" max="9472" width="9" style="2"/>
    <col min="9473" max="9473" width="22.875" style="2" customWidth="1"/>
    <col min="9474" max="9474" width="13.375" style="2" customWidth="1"/>
    <col min="9475" max="9475" width="0" style="2" hidden="1" customWidth="1"/>
    <col min="9476" max="9476" width="13.375" style="2" customWidth="1"/>
    <col min="9477" max="9477" width="6.625" style="2" customWidth="1"/>
    <col min="9478" max="9478" width="13.375" style="2" customWidth="1"/>
    <col min="9479" max="9482" width="0" style="2" hidden="1" customWidth="1"/>
    <col min="9483" max="9486" width="13.375" style="2" customWidth="1"/>
    <col min="9487" max="9728" width="9" style="2"/>
    <col min="9729" max="9729" width="22.875" style="2" customWidth="1"/>
    <col min="9730" max="9730" width="13.375" style="2" customWidth="1"/>
    <col min="9731" max="9731" width="0" style="2" hidden="1" customWidth="1"/>
    <col min="9732" max="9732" width="13.375" style="2" customWidth="1"/>
    <col min="9733" max="9733" width="6.625" style="2" customWidth="1"/>
    <col min="9734" max="9734" width="13.375" style="2" customWidth="1"/>
    <col min="9735" max="9738" width="0" style="2" hidden="1" customWidth="1"/>
    <col min="9739" max="9742" width="13.375" style="2" customWidth="1"/>
    <col min="9743" max="9984" width="9" style="2"/>
    <col min="9985" max="9985" width="22.875" style="2" customWidth="1"/>
    <col min="9986" max="9986" width="13.375" style="2" customWidth="1"/>
    <col min="9987" max="9987" width="0" style="2" hidden="1" customWidth="1"/>
    <col min="9988" max="9988" width="13.375" style="2" customWidth="1"/>
    <col min="9989" max="9989" width="6.625" style="2" customWidth="1"/>
    <col min="9990" max="9990" width="13.375" style="2" customWidth="1"/>
    <col min="9991" max="9994" width="0" style="2" hidden="1" customWidth="1"/>
    <col min="9995" max="9998" width="13.375" style="2" customWidth="1"/>
    <col min="9999" max="10240" width="9" style="2"/>
    <col min="10241" max="10241" width="22.875" style="2" customWidth="1"/>
    <col min="10242" max="10242" width="13.375" style="2" customWidth="1"/>
    <col min="10243" max="10243" width="0" style="2" hidden="1" customWidth="1"/>
    <col min="10244" max="10244" width="13.375" style="2" customWidth="1"/>
    <col min="10245" max="10245" width="6.625" style="2" customWidth="1"/>
    <col min="10246" max="10246" width="13.375" style="2" customWidth="1"/>
    <col min="10247" max="10250" width="0" style="2" hidden="1" customWidth="1"/>
    <col min="10251" max="10254" width="13.375" style="2" customWidth="1"/>
    <col min="10255" max="10496" width="9" style="2"/>
    <col min="10497" max="10497" width="22.875" style="2" customWidth="1"/>
    <col min="10498" max="10498" width="13.375" style="2" customWidth="1"/>
    <col min="10499" max="10499" width="0" style="2" hidden="1" customWidth="1"/>
    <col min="10500" max="10500" width="13.375" style="2" customWidth="1"/>
    <col min="10501" max="10501" width="6.625" style="2" customWidth="1"/>
    <col min="10502" max="10502" width="13.375" style="2" customWidth="1"/>
    <col min="10503" max="10506" width="0" style="2" hidden="1" customWidth="1"/>
    <col min="10507" max="10510" width="13.375" style="2" customWidth="1"/>
    <col min="10511" max="10752" width="9" style="2"/>
    <col min="10753" max="10753" width="22.875" style="2" customWidth="1"/>
    <col min="10754" max="10754" width="13.375" style="2" customWidth="1"/>
    <col min="10755" max="10755" width="0" style="2" hidden="1" customWidth="1"/>
    <col min="10756" max="10756" width="13.375" style="2" customWidth="1"/>
    <col min="10757" max="10757" width="6.625" style="2" customWidth="1"/>
    <col min="10758" max="10758" width="13.375" style="2" customWidth="1"/>
    <col min="10759" max="10762" width="0" style="2" hidden="1" customWidth="1"/>
    <col min="10763" max="10766" width="13.375" style="2" customWidth="1"/>
    <col min="10767" max="11008" width="9" style="2"/>
    <col min="11009" max="11009" width="22.875" style="2" customWidth="1"/>
    <col min="11010" max="11010" width="13.375" style="2" customWidth="1"/>
    <col min="11011" max="11011" width="0" style="2" hidden="1" customWidth="1"/>
    <col min="11012" max="11012" width="13.375" style="2" customWidth="1"/>
    <col min="11013" max="11013" width="6.625" style="2" customWidth="1"/>
    <col min="11014" max="11014" width="13.375" style="2" customWidth="1"/>
    <col min="11015" max="11018" width="0" style="2" hidden="1" customWidth="1"/>
    <col min="11019" max="11022" width="13.375" style="2" customWidth="1"/>
    <col min="11023" max="11264" width="9" style="2"/>
    <col min="11265" max="11265" width="22.875" style="2" customWidth="1"/>
    <col min="11266" max="11266" width="13.375" style="2" customWidth="1"/>
    <col min="11267" max="11267" width="0" style="2" hidden="1" customWidth="1"/>
    <col min="11268" max="11268" width="13.375" style="2" customWidth="1"/>
    <col min="11269" max="11269" width="6.625" style="2" customWidth="1"/>
    <col min="11270" max="11270" width="13.375" style="2" customWidth="1"/>
    <col min="11271" max="11274" width="0" style="2" hidden="1" customWidth="1"/>
    <col min="11275" max="11278" width="13.375" style="2" customWidth="1"/>
    <col min="11279" max="11520" width="9" style="2"/>
    <col min="11521" max="11521" width="22.875" style="2" customWidth="1"/>
    <col min="11522" max="11522" width="13.375" style="2" customWidth="1"/>
    <col min="11523" max="11523" width="0" style="2" hidden="1" customWidth="1"/>
    <col min="11524" max="11524" width="13.375" style="2" customWidth="1"/>
    <col min="11525" max="11525" width="6.625" style="2" customWidth="1"/>
    <col min="11526" max="11526" width="13.375" style="2" customWidth="1"/>
    <col min="11527" max="11530" width="0" style="2" hidden="1" customWidth="1"/>
    <col min="11531" max="11534" width="13.375" style="2" customWidth="1"/>
    <col min="11535" max="11776" width="9" style="2"/>
    <col min="11777" max="11777" width="22.875" style="2" customWidth="1"/>
    <col min="11778" max="11778" width="13.375" style="2" customWidth="1"/>
    <col min="11779" max="11779" width="0" style="2" hidden="1" customWidth="1"/>
    <col min="11780" max="11780" width="13.375" style="2" customWidth="1"/>
    <col min="11781" max="11781" width="6.625" style="2" customWidth="1"/>
    <col min="11782" max="11782" width="13.375" style="2" customWidth="1"/>
    <col min="11783" max="11786" width="0" style="2" hidden="1" customWidth="1"/>
    <col min="11787" max="11790" width="13.375" style="2" customWidth="1"/>
    <col min="11791" max="12032" width="9" style="2"/>
    <col min="12033" max="12033" width="22.875" style="2" customWidth="1"/>
    <col min="12034" max="12034" width="13.375" style="2" customWidth="1"/>
    <col min="12035" max="12035" width="0" style="2" hidden="1" customWidth="1"/>
    <col min="12036" max="12036" width="13.375" style="2" customWidth="1"/>
    <col min="12037" max="12037" width="6.625" style="2" customWidth="1"/>
    <col min="12038" max="12038" width="13.375" style="2" customWidth="1"/>
    <col min="12039" max="12042" width="0" style="2" hidden="1" customWidth="1"/>
    <col min="12043" max="12046" width="13.375" style="2" customWidth="1"/>
    <col min="12047" max="12288" width="9" style="2"/>
    <col min="12289" max="12289" width="22.875" style="2" customWidth="1"/>
    <col min="12290" max="12290" width="13.375" style="2" customWidth="1"/>
    <col min="12291" max="12291" width="0" style="2" hidden="1" customWidth="1"/>
    <col min="12292" max="12292" width="13.375" style="2" customWidth="1"/>
    <col min="12293" max="12293" width="6.625" style="2" customWidth="1"/>
    <col min="12294" max="12294" width="13.375" style="2" customWidth="1"/>
    <col min="12295" max="12298" width="0" style="2" hidden="1" customWidth="1"/>
    <col min="12299" max="12302" width="13.375" style="2" customWidth="1"/>
    <col min="12303" max="12544" width="9" style="2"/>
    <col min="12545" max="12545" width="22.875" style="2" customWidth="1"/>
    <col min="12546" max="12546" width="13.375" style="2" customWidth="1"/>
    <col min="12547" max="12547" width="0" style="2" hidden="1" customWidth="1"/>
    <col min="12548" max="12548" width="13.375" style="2" customWidth="1"/>
    <col min="12549" max="12549" width="6.625" style="2" customWidth="1"/>
    <col min="12550" max="12550" width="13.375" style="2" customWidth="1"/>
    <col min="12551" max="12554" width="0" style="2" hidden="1" customWidth="1"/>
    <col min="12555" max="12558" width="13.375" style="2" customWidth="1"/>
    <col min="12559" max="12800" width="9" style="2"/>
    <col min="12801" max="12801" width="22.875" style="2" customWidth="1"/>
    <col min="12802" max="12802" width="13.375" style="2" customWidth="1"/>
    <col min="12803" max="12803" width="0" style="2" hidden="1" customWidth="1"/>
    <col min="12804" max="12804" width="13.375" style="2" customWidth="1"/>
    <col min="12805" max="12805" width="6.625" style="2" customWidth="1"/>
    <col min="12806" max="12806" width="13.375" style="2" customWidth="1"/>
    <col min="12807" max="12810" width="0" style="2" hidden="1" customWidth="1"/>
    <col min="12811" max="12814" width="13.375" style="2" customWidth="1"/>
    <col min="12815" max="13056" width="9" style="2"/>
    <col min="13057" max="13057" width="22.875" style="2" customWidth="1"/>
    <col min="13058" max="13058" width="13.375" style="2" customWidth="1"/>
    <col min="13059" max="13059" width="0" style="2" hidden="1" customWidth="1"/>
    <col min="13060" max="13060" width="13.375" style="2" customWidth="1"/>
    <col min="13061" max="13061" width="6.625" style="2" customWidth="1"/>
    <col min="13062" max="13062" width="13.375" style="2" customWidth="1"/>
    <col min="13063" max="13066" width="0" style="2" hidden="1" customWidth="1"/>
    <col min="13067" max="13070" width="13.375" style="2" customWidth="1"/>
    <col min="13071" max="13312" width="9" style="2"/>
    <col min="13313" max="13313" width="22.875" style="2" customWidth="1"/>
    <col min="13314" max="13314" width="13.375" style="2" customWidth="1"/>
    <col min="13315" max="13315" width="0" style="2" hidden="1" customWidth="1"/>
    <col min="13316" max="13316" width="13.375" style="2" customWidth="1"/>
    <col min="13317" max="13317" width="6.625" style="2" customWidth="1"/>
    <col min="13318" max="13318" width="13.375" style="2" customWidth="1"/>
    <col min="13319" max="13322" width="0" style="2" hidden="1" customWidth="1"/>
    <col min="13323" max="13326" width="13.375" style="2" customWidth="1"/>
    <col min="13327" max="13568" width="9" style="2"/>
    <col min="13569" max="13569" width="22.875" style="2" customWidth="1"/>
    <col min="13570" max="13570" width="13.375" style="2" customWidth="1"/>
    <col min="13571" max="13571" width="0" style="2" hidden="1" customWidth="1"/>
    <col min="13572" max="13572" width="13.375" style="2" customWidth="1"/>
    <col min="13573" max="13573" width="6.625" style="2" customWidth="1"/>
    <col min="13574" max="13574" width="13.375" style="2" customWidth="1"/>
    <col min="13575" max="13578" width="0" style="2" hidden="1" customWidth="1"/>
    <col min="13579" max="13582" width="13.375" style="2" customWidth="1"/>
    <col min="13583" max="13824" width="9" style="2"/>
    <col min="13825" max="13825" width="22.875" style="2" customWidth="1"/>
    <col min="13826" max="13826" width="13.375" style="2" customWidth="1"/>
    <col min="13827" max="13827" width="0" style="2" hidden="1" customWidth="1"/>
    <col min="13828" max="13828" width="13.375" style="2" customWidth="1"/>
    <col min="13829" max="13829" width="6.625" style="2" customWidth="1"/>
    <col min="13830" max="13830" width="13.375" style="2" customWidth="1"/>
    <col min="13831" max="13834" width="0" style="2" hidden="1" customWidth="1"/>
    <col min="13835" max="13838" width="13.375" style="2" customWidth="1"/>
    <col min="13839" max="14080" width="9" style="2"/>
    <col min="14081" max="14081" width="22.875" style="2" customWidth="1"/>
    <col min="14082" max="14082" width="13.375" style="2" customWidth="1"/>
    <col min="14083" max="14083" width="0" style="2" hidden="1" customWidth="1"/>
    <col min="14084" max="14084" width="13.375" style="2" customWidth="1"/>
    <col min="14085" max="14085" width="6.625" style="2" customWidth="1"/>
    <col min="14086" max="14086" width="13.375" style="2" customWidth="1"/>
    <col min="14087" max="14090" width="0" style="2" hidden="1" customWidth="1"/>
    <col min="14091" max="14094" width="13.375" style="2" customWidth="1"/>
    <col min="14095" max="14336" width="9" style="2"/>
    <col min="14337" max="14337" width="22.875" style="2" customWidth="1"/>
    <col min="14338" max="14338" width="13.375" style="2" customWidth="1"/>
    <col min="14339" max="14339" width="0" style="2" hidden="1" customWidth="1"/>
    <col min="14340" max="14340" width="13.375" style="2" customWidth="1"/>
    <col min="14341" max="14341" width="6.625" style="2" customWidth="1"/>
    <col min="14342" max="14342" width="13.375" style="2" customWidth="1"/>
    <col min="14343" max="14346" width="0" style="2" hidden="1" customWidth="1"/>
    <col min="14347" max="14350" width="13.375" style="2" customWidth="1"/>
    <col min="14351" max="14592" width="9" style="2"/>
    <col min="14593" max="14593" width="22.875" style="2" customWidth="1"/>
    <col min="14594" max="14594" width="13.375" style="2" customWidth="1"/>
    <col min="14595" max="14595" width="0" style="2" hidden="1" customWidth="1"/>
    <col min="14596" max="14596" width="13.375" style="2" customWidth="1"/>
    <col min="14597" max="14597" width="6.625" style="2" customWidth="1"/>
    <col min="14598" max="14598" width="13.375" style="2" customWidth="1"/>
    <col min="14599" max="14602" width="0" style="2" hidden="1" customWidth="1"/>
    <col min="14603" max="14606" width="13.375" style="2" customWidth="1"/>
    <col min="14607" max="14848" width="9" style="2"/>
    <col min="14849" max="14849" width="22.875" style="2" customWidth="1"/>
    <col min="14850" max="14850" width="13.375" style="2" customWidth="1"/>
    <col min="14851" max="14851" width="0" style="2" hidden="1" customWidth="1"/>
    <col min="14852" max="14852" width="13.375" style="2" customWidth="1"/>
    <col min="14853" max="14853" width="6.625" style="2" customWidth="1"/>
    <col min="14854" max="14854" width="13.375" style="2" customWidth="1"/>
    <col min="14855" max="14858" width="0" style="2" hidden="1" customWidth="1"/>
    <col min="14859" max="14862" width="13.375" style="2" customWidth="1"/>
    <col min="14863" max="15104" width="9" style="2"/>
    <col min="15105" max="15105" width="22.875" style="2" customWidth="1"/>
    <col min="15106" max="15106" width="13.375" style="2" customWidth="1"/>
    <col min="15107" max="15107" width="0" style="2" hidden="1" customWidth="1"/>
    <col min="15108" max="15108" width="13.375" style="2" customWidth="1"/>
    <col min="15109" max="15109" width="6.625" style="2" customWidth="1"/>
    <col min="15110" max="15110" width="13.375" style="2" customWidth="1"/>
    <col min="15111" max="15114" width="0" style="2" hidden="1" customWidth="1"/>
    <col min="15115" max="15118" width="13.375" style="2" customWidth="1"/>
    <col min="15119" max="15360" width="9" style="2"/>
    <col min="15361" max="15361" width="22.875" style="2" customWidth="1"/>
    <col min="15362" max="15362" width="13.375" style="2" customWidth="1"/>
    <col min="15363" max="15363" width="0" style="2" hidden="1" customWidth="1"/>
    <col min="15364" max="15364" width="13.375" style="2" customWidth="1"/>
    <col min="15365" max="15365" width="6.625" style="2" customWidth="1"/>
    <col min="15366" max="15366" width="13.375" style="2" customWidth="1"/>
    <col min="15367" max="15370" width="0" style="2" hidden="1" customWidth="1"/>
    <col min="15371" max="15374" width="13.375" style="2" customWidth="1"/>
    <col min="15375" max="15616" width="9" style="2"/>
    <col min="15617" max="15617" width="22.875" style="2" customWidth="1"/>
    <col min="15618" max="15618" width="13.375" style="2" customWidth="1"/>
    <col min="15619" max="15619" width="0" style="2" hidden="1" customWidth="1"/>
    <col min="15620" max="15620" width="13.375" style="2" customWidth="1"/>
    <col min="15621" max="15621" width="6.625" style="2" customWidth="1"/>
    <col min="15622" max="15622" width="13.375" style="2" customWidth="1"/>
    <col min="15623" max="15626" width="0" style="2" hidden="1" customWidth="1"/>
    <col min="15627" max="15630" width="13.375" style="2" customWidth="1"/>
    <col min="15631" max="15872" width="9" style="2"/>
    <col min="15873" max="15873" width="22.875" style="2" customWidth="1"/>
    <col min="15874" max="15874" width="13.375" style="2" customWidth="1"/>
    <col min="15875" max="15875" width="0" style="2" hidden="1" customWidth="1"/>
    <col min="15876" max="15876" width="13.375" style="2" customWidth="1"/>
    <col min="15877" max="15877" width="6.625" style="2" customWidth="1"/>
    <col min="15878" max="15878" width="13.375" style="2" customWidth="1"/>
    <col min="15879" max="15882" width="0" style="2" hidden="1" customWidth="1"/>
    <col min="15883" max="15886" width="13.375" style="2" customWidth="1"/>
    <col min="15887" max="16128" width="9" style="2"/>
    <col min="16129" max="16129" width="22.875" style="2" customWidth="1"/>
    <col min="16130" max="16130" width="13.375" style="2" customWidth="1"/>
    <col min="16131" max="16131" width="0" style="2" hidden="1" customWidth="1"/>
    <col min="16132" max="16132" width="13.375" style="2" customWidth="1"/>
    <col min="16133" max="16133" width="6.625" style="2" customWidth="1"/>
    <col min="16134" max="16134" width="13.375" style="2" customWidth="1"/>
    <col min="16135" max="16138" width="0" style="2" hidden="1" customWidth="1"/>
    <col min="16139" max="16142" width="13.375" style="2" customWidth="1"/>
    <col min="16143" max="16384" width="9" style="2"/>
  </cols>
  <sheetData>
    <row r="1" spans="1:14" ht="15.75" customHeight="1">
      <c r="A1" s="1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8.75" customHeight="1">
      <c r="A2" s="3" t="s">
        <v>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24.75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5" t="s">
        <v>0</v>
      </c>
      <c r="L3" s="4"/>
      <c r="M3" s="6" t="s">
        <v>0</v>
      </c>
      <c r="N3" s="4"/>
    </row>
    <row r="4" spans="1:14" ht="30" customHeight="1">
      <c r="A4" s="7" t="s">
        <v>11</v>
      </c>
      <c r="B4" s="8" t="s">
        <v>12</v>
      </c>
      <c r="C4" s="9" t="s">
        <v>13</v>
      </c>
      <c r="D4" s="8" t="s">
        <v>14</v>
      </c>
      <c r="E4" s="8" t="s">
        <v>15</v>
      </c>
      <c r="F4" s="8" t="s">
        <v>16</v>
      </c>
      <c r="G4" s="10" t="s">
        <v>17</v>
      </c>
      <c r="H4" s="11"/>
      <c r="I4" s="10" t="s">
        <v>18</v>
      </c>
      <c r="J4" s="11"/>
      <c r="K4" s="10" t="s">
        <v>19</v>
      </c>
      <c r="L4" s="12"/>
      <c r="M4" s="13" t="s">
        <v>20</v>
      </c>
      <c r="N4" s="14"/>
    </row>
    <row r="5" spans="1:14" ht="26.25" customHeight="1">
      <c r="A5" s="15"/>
      <c r="B5" s="16"/>
      <c r="C5" s="17"/>
      <c r="D5" s="16"/>
      <c r="E5" s="16"/>
      <c r="F5" s="16"/>
      <c r="G5" s="18" t="s">
        <v>21</v>
      </c>
      <c r="H5" s="18" t="s">
        <v>22</v>
      </c>
      <c r="I5" s="18" t="s">
        <v>21</v>
      </c>
      <c r="J5" s="18" t="s">
        <v>22</v>
      </c>
      <c r="K5" s="18" t="s">
        <v>21</v>
      </c>
      <c r="L5" s="19" t="s">
        <v>22</v>
      </c>
      <c r="M5" s="20" t="s">
        <v>21</v>
      </c>
      <c r="N5" s="19" t="s">
        <v>22</v>
      </c>
    </row>
    <row r="6" spans="1:14" ht="25.5" customHeight="1">
      <c r="A6" s="21" t="s">
        <v>23</v>
      </c>
      <c r="B6" s="22">
        <f>SUM(B7:B9)+SUM(B10:B19)</f>
        <v>31640</v>
      </c>
      <c r="C6" s="22">
        <f>SUM(C7:C9)+SUM(C10:C19)</f>
        <v>27133</v>
      </c>
      <c r="D6" s="23">
        <f>SUM(D7:D9)+SUM(D10:D19)</f>
        <v>32110</v>
      </c>
      <c r="E6" s="22">
        <f>E17+E18+E19</f>
        <v>293</v>
      </c>
      <c r="F6" s="22">
        <f>SUM(F7:F9)+SUM(F10:F19)</f>
        <v>35330</v>
      </c>
      <c r="G6" s="24">
        <f t="shared" ref="G6:G26" si="0">(F6-B6)/B6*100</f>
        <v>11.662452591656132</v>
      </c>
      <c r="H6" s="25">
        <f t="shared" ref="H6:H26" si="1">F6-B6</f>
        <v>3690</v>
      </c>
      <c r="I6" s="24">
        <f>(F6/C6-1)*100</f>
        <v>30.210444845759767</v>
      </c>
      <c r="J6" s="25">
        <f>F6-C6</f>
        <v>8197</v>
      </c>
      <c r="K6" s="24">
        <f>(F6/D6-1)*100</f>
        <v>10.028028651510423</v>
      </c>
      <c r="L6" s="26">
        <f>F6-D6</f>
        <v>3220</v>
      </c>
      <c r="M6" s="27">
        <f>(F6/(D6-E6)-1)*100</f>
        <v>11.041267247069175</v>
      </c>
      <c r="N6" s="26">
        <f t="shared" ref="N6:N26" si="2">F6-(D6-E6)</f>
        <v>3513</v>
      </c>
    </row>
    <row r="7" spans="1:14" ht="18" customHeight="1">
      <c r="A7" s="28" t="s">
        <v>1</v>
      </c>
      <c r="B7" s="29">
        <v>14860</v>
      </c>
      <c r="C7" s="29">
        <v>12677</v>
      </c>
      <c r="D7" s="30">
        <v>14008</v>
      </c>
      <c r="E7" s="31"/>
      <c r="F7" s="29">
        <v>15330</v>
      </c>
      <c r="G7" s="32">
        <f t="shared" si="0"/>
        <v>3.1628532974427999</v>
      </c>
      <c r="H7" s="33">
        <f t="shared" si="1"/>
        <v>470</v>
      </c>
      <c r="I7" s="32">
        <f t="shared" ref="I7:I26" si="3">(F7/C7-1)*100</f>
        <v>20.927664273881842</v>
      </c>
      <c r="J7" s="33">
        <f t="shared" ref="J7:J26" si="4">F7-C7</f>
        <v>2653</v>
      </c>
      <c r="K7" s="32">
        <f t="shared" ref="K7:K26" si="5">(F7/D7-1)*100</f>
        <v>9.4374643061107868</v>
      </c>
      <c r="L7" s="34">
        <f t="shared" ref="L7:L26" si="6">F7-D7</f>
        <v>1322</v>
      </c>
      <c r="M7" s="35">
        <f t="shared" ref="M7:M26" si="7">(F7/(D7-E7)-1)*100</f>
        <v>9.4374643061107868</v>
      </c>
      <c r="N7" s="34">
        <f t="shared" si="2"/>
        <v>1322</v>
      </c>
    </row>
    <row r="8" spans="1:14" ht="18" customHeight="1">
      <c r="A8" s="28" t="s">
        <v>24</v>
      </c>
      <c r="B8" s="31">
        <v>2350</v>
      </c>
      <c r="C8" s="31">
        <v>1980</v>
      </c>
      <c r="D8" s="30">
        <v>2341</v>
      </c>
      <c r="E8" s="31"/>
      <c r="F8" s="31">
        <v>2650</v>
      </c>
      <c r="G8" s="32">
        <f t="shared" si="0"/>
        <v>12.76595744680851</v>
      </c>
      <c r="H8" s="33">
        <f t="shared" si="1"/>
        <v>300</v>
      </c>
      <c r="I8" s="32">
        <f t="shared" si="3"/>
        <v>33.838383838383848</v>
      </c>
      <c r="J8" s="33">
        <f t="shared" si="4"/>
        <v>670</v>
      </c>
      <c r="K8" s="32">
        <f t="shared" si="5"/>
        <v>13.199487398547639</v>
      </c>
      <c r="L8" s="34">
        <f t="shared" si="6"/>
        <v>309</v>
      </c>
      <c r="M8" s="35">
        <f t="shared" si="7"/>
        <v>13.199487398547639</v>
      </c>
      <c r="N8" s="34">
        <f t="shared" si="2"/>
        <v>309</v>
      </c>
    </row>
    <row r="9" spans="1:14" ht="18" customHeight="1">
      <c r="A9" s="28" t="s">
        <v>25</v>
      </c>
      <c r="B9" s="31">
        <v>260</v>
      </c>
      <c r="C9" s="31">
        <v>233</v>
      </c>
      <c r="D9" s="30">
        <v>359</v>
      </c>
      <c r="E9" s="31"/>
      <c r="F9" s="31">
        <v>310</v>
      </c>
      <c r="G9" s="32">
        <f t="shared" si="0"/>
        <v>19.230769230769234</v>
      </c>
      <c r="H9" s="33">
        <f t="shared" si="1"/>
        <v>50</v>
      </c>
      <c r="I9" s="32">
        <f t="shared" si="3"/>
        <v>33.047210300429185</v>
      </c>
      <c r="J9" s="33">
        <f t="shared" si="4"/>
        <v>77</v>
      </c>
      <c r="K9" s="32">
        <f t="shared" si="5"/>
        <v>-13.649025069637888</v>
      </c>
      <c r="L9" s="34">
        <f t="shared" si="6"/>
        <v>-49</v>
      </c>
      <c r="M9" s="35">
        <f t="shared" si="7"/>
        <v>-13.649025069637888</v>
      </c>
      <c r="N9" s="34">
        <f t="shared" si="2"/>
        <v>-49</v>
      </c>
    </row>
    <row r="10" spans="1:14" ht="18" customHeight="1">
      <c r="A10" s="28" t="s">
        <v>2</v>
      </c>
      <c r="B10" s="31">
        <v>8880</v>
      </c>
      <c r="C10" s="31">
        <v>7737</v>
      </c>
      <c r="D10" s="30">
        <v>10251</v>
      </c>
      <c r="E10" s="31"/>
      <c r="F10" s="31">
        <v>11500</v>
      </c>
      <c r="G10" s="32">
        <f t="shared" si="0"/>
        <v>29.504504504504503</v>
      </c>
      <c r="H10" s="33">
        <f t="shared" si="1"/>
        <v>2620</v>
      </c>
      <c r="I10" s="32">
        <f t="shared" si="3"/>
        <v>48.636422385937706</v>
      </c>
      <c r="J10" s="33">
        <f t="shared" si="4"/>
        <v>3763</v>
      </c>
      <c r="K10" s="32">
        <f t="shared" si="5"/>
        <v>12.184177153448438</v>
      </c>
      <c r="L10" s="34">
        <f t="shared" si="6"/>
        <v>1249</v>
      </c>
      <c r="M10" s="35">
        <f t="shared" si="7"/>
        <v>12.184177153448438</v>
      </c>
      <c r="N10" s="34">
        <f t="shared" si="2"/>
        <v>1249</v>
      </c>
    </row>
    <row r="11" spans="1:14" ht="18" customHeight="1">
      <c r="A11" s="28" t="s">
        <v>26</v>
      </c>
      <c r="B11" s="31">
        <v>2990</v>
      </c>
      <c r="C11" s="31">
        <v>2620</v>
      </c>
      <c r="D11" s="30">
        <v>2545</v>
      </c>
      <c r="E11" s="31"/>
      <c r="F11" s="31">
        <v>2700</v>
      </c>
      <c r="G11" s="32">
        <f t="shared" si="0"/>
        <v>-9.6989966555183944</v>
      </c>
      <c r="H11" s="33">
        <f t="shared" si="1"/>
        <v>-290</v>
      </c>
      <c r="I11" s="32">
        <f t="shared" si="3"/>
        <v>3.0534351145038219</v>
      </c>
      <c r="J11" s="33">
        <f t="shared" si="4"/>
        <v>80</v>
      </c>
      <c r="K11" s="32">
        <f t="shared" si="5"/>
        <v>6.0903732809430178</v>
      </c>
      <c r="L11" s="34">
        <f t="shared" si="6"/>
        <v>155</v>
      </c>
      <c r="M11" s="35">
        <f t="shared" si="7"/>
        <v>6.0903732809430178</v>
      </c>
      <c r="N11" s="34">
        <f t="shared" si="2"/>
        <v>155</v>
      </c>
    </row>
    <row r="12" spans="1:14" ht="18" customHeight="1">
      <c r="A12" s="28" t="s">
        <v>3</v>
      </c>
      <c r="B12" s="31">
        <v>520</v>
      </c>
      <c r="C12" s="31">
        <v>513</v>
      </c>
      <c r="D12" s="30">
        <v>607</v>
      </c>
      <c r="E12" s="31"/>
      <c r="F12" s="31">
        <v>660</v>
      </c>
      <c r="G12" s="32">
        <f t="shared" si="0"/>
        <v>26.923076923076923</v>
      </c>
      <c r="H12" s="33">
        <f t="shared" si="1"/>
        <v>140</v>
      </c>
      <c r="I12" s="32">
        <f t="shared" si="3"/>
        <v>28.654970760233912</v>
      </c>
      <c r="J12" s="33">
        <f t="shared" si="4"/>
        <v>147</v>
      </c>
      <c r="K12" s="32">
        <f t="shared" si="5"/>
        <v>8.7314662273476173</v>
      </c>
      <c r="L12" s="34">
        <f t="shared" si="6"/>
        <v>53</v>
      </c>
      <c r="M12" s="35">
        <f t="shared" si="7"/>
        <v>8.7314662273476173</v>
      </c>
      <c r="N12" s="34">
        <f t="shared" si="2"/>
        <v>53</v>
      </c>
    </row>
    <row r="13" spans="1:14" ht="18" customHeight="1">
      <c r="A13" s="28" t="s">
        <v>27</v>
      </c>
      <c r="B13" s="31">
        <v>310</v>
      </c>
      <c r="C13" s="31">
        <v>253</v>
      </c>
      <c r="D13" s="30">
        <v>302</v>
      </c>
      <c r="E13" s="31"/>
      <c r="F13" s="31">
        <v>310</v>
      </c>
      <c r="G13" s="32">
        <f t="shared" si="0"/>
        <v>0</v>
      </c>
      <c r="H13" s="33">
        <f t="shared" si="1"/>
        <v>0</v>
      </c>
      <c r="I13" s="32">
        <f t="shared" si="3"/>
        <v>22.529644268774707</v>
      </c>
      <c r="J13" s="33">
        <f t="shared" si="4"/>
        <v>57</v>
      </c>
      <c r="K13" s="32">
        <f t="shared" si="5"/>
        <v>2.6490066225165476</v>
      </c>
      <c r="L13" s="34">
        <f t="shared" si="6"/>
        <v>8</v>
      </c>
      <c r="M13" s="35">
        <f t="shared" si="7"/>
        <v>2.6490066225165476</v>
      </c>
      <c r="N13" s="34">
        <f t="shared" si="2"/>
        <v>8</v>
      </c>
    </row>
    <row r="14" spans="1:14" ht="18" customHeight="1">
      <c r="A14" s="28" t="s">
        <v>4</v>
      </c>
      <c r="B14" s="31">
        <v>245</v>
      </c>
      <c r="C14" s="31">
        <v>242</v>
      </c>
      <c r="D14" s="30">
        <v>285</v>
      </c>
      <c r="E14" s="31"/>
      <c r="F14" s="31">
        <v>294</v>
      </c>
      <c r="G14" s="32">
        <f t="shared" si="0"/>
        <v>20</v>
      </c>
      <c r="H14" s="33">
        <f t="shared" si="1"/>
        <v>49</v>
      </c>
      <c r="I14" s="32">
        <f t="shared" si="3"/>
        <v>21.487603305785118</v>
      </c>
      <c r="J14" s="33">
        <f t="shared" si="4"/>
        <v>52</v>
      </c>
      <c r="K14" s="32">
        <f t="shared" si="5"/>
        <v>3.1578947368421151</v>
      </c>
      <c r="L14" s="34">
        <f t="shared" si="6"/>
        <v>9</v>
      </c>
      <c r="M14" s="35">
        <f t="shared" si="7"/>
        <v>3.1578947368421151</v>
      </c>
      <c r="N14" s="34">
        <f t="shared" si="2"/>
        <v>9</v>
      </c>
    </row>
    <row r="15" spans="1:14" ht="18" customHeight="1">
      <c r="A15" s="28" t="s">
        <v>28</v>
      </c>
      <c r="B15" s="31">
        <v>90</v>
      </c>
      <c r="C15" s="31">
        <v>60</v>
      </c>
      <c r="D15" s="30">
        <v>40</v>
      </c>
      <c r="E15" s="31"/>
      <c r="F15" s="31">
        <v>50</v>
      </c>
      <c r="G15" s="32">
        <f t="shared" si="0"/>
        <v>-44.444444444444443</v>
      </c>
      <c r="H15" s="33">
        <f t="shared" si="1"/>
        <v>-40</v>
      </c>
      <c r="I15" s="32">
        <f t="shared" si="3"/>
        <v>-16.666666666666664</v>
      </c>
      <c r="J15" s="33">
        <f t="shared" si="4"/>
        <v>-10</v>
      </c>
      <c r="K15" s="32">
        <f t="shared" si="5"/>
        <v>25</v>
      </c>
      <c r="L15" s="34">
        <f t="shared" si="6"/>
        <v>10</v>
      </c>
      <c r="M15" s="35">
        <f t="shared" si="7"/>
        <v>25</v>
      </c>
      <c r="N15" s="34">
        <f t="shared" si="2"/>
        <v>10</v>
      </c>
    </row>
    <row r="16" spans="1:14" ht="18" customHeight="1">
      <c r="A16" s="28" t="s">
        <v>5</v>
      </c>
      <c r="B16" s="31">
        <v>95</v>
      </c>
      <c r="C16" s="31">
        <v>79</v>
      </c>
      <c r="D16" s="30">
        <v>91</v>
      </c>
      <c r="E16" s="31"/>
      <c r="F16" s="31">
        <v>96</v>
      </c>
      <c r="G16" s="32">
        <f t="shared" si="0"/>
        <v>1.0526315789473684</v>
      </c>
      <c r="H16" s="33">
        <f t="shared" si="1"/>
        <v>1</v>
      </c>
      <c r="I16" s="32">
        <f t="shared" si="3"/>
        <v>21.518987341772156</v>
      </c>
      <c r="J16" s="33">
        <f t="shared" si="4"/>
        <v>17</v>
      </c>
      <c r="K16" s="32">
        <f t="shared" si="5"/>
        <v>5.4945054945054972</v>
      </c>
      <c r="L16" s="34">
        <f t="shared" si="6"/>
        <v>5</v>
      </c>
      <c r="M16" s="35">
        <f t="shared" si="7"/>
        <v>5.4945054945054972</v>
      </c>
      <c r="N16" s="34">
        <f t="shared" si="2"/>
        <v>5</v>
      </c>
    </row>
    <row r="17" spans="1:14" ht="18" customHeight="1">
      <c r="A17" s="28" t="s">
        <v>29</v>
      </c>
      <c r="B17" s="31">
        <v>400</v>
      </c>
      <c r="C17" s="31">
        <v>216</v>
      </c>
      <c r="D17" s="30">
        <v>339</v>
      </c>
      <c r="E17" s="31">
        <v>248</v>
      </c>
      <c r="F17" s="31">
        <v>590</v>
      </c>
      <c r="G17" s="32">
        <f t="shared" si="0"/>
        <v>47.5</v>
      </c>
      <c r="H17" s="33">
        <f t="shared" si="1"/>
        <v>190</v>
      </c>
      <c r="I17" s="32">
        <f t="shared" si="3"/>
        <v>173.14814814814815</v>
      </c>
      <c r="J17" s="33">
        <f t="shared" si="4"/>
        <v>374</v>
      </c>
      <c r="K17" s="32">
        <f t="shared" si="5"/>
        <v>74.041297935103231</v>
      </c>
      <c r="L17" s="34">
        <f t="shared" si="6"/>
        <v>251</v>
      </c>
      <c r="M17" s="35"/>
      <c r="N17" s="34">
        <f t="shared" si="2"/>
        <v>499</v>
      </c>
    </row>
    <row r="18" spans="1:14" ht="18" customHeight="1">
      <c r="A18" s="28" t="s">
        <v>6</v>
      </c>
      <c r="B18" s="31">
        <v>200</v>
      </c>
      <c r="C18" s="31">
        <v>44</v>
      </c>
      <c r="D18" s="30">
        <v>437</v>
      </c>
      <c r="E18" s="31">
        <v>45</v>
      </c>
      <c r="F18" s="31">
        <v>400</v>
      </c>
      <c r="G18" s="32">
        <f t="shared" si="0"/>
        <v>100</v>
      </c>
      <c r="H18" s="33">
        <f t="shared" si="1"/>
        <v>200</v>
      </c>
      <c r="I18" s="32">
        <f t="shared" si="3"/>
        <v>809.09090909090912</v>
      </c>
      <c r="J18" s="33">
        <f t="shared" si="4"/>
        <v>356</v>
      </c>
      <c r="K18" s="32">
        <f t="shared" si="5"/>
        <v>-8.4668192219679579</v>
      </c>
      <c r="L18" s="34">
        <f t="shared" si="6"/>
        <v>-37</v>
      </c>
      <c r="M18" s="35"/>
      <c r="N18" s="34">
        <f t="shared" si="2"/>
        <v>8</v>
      </c>
    </row>
    <row r="19" spans="1:14" ht="18" customHeight="1">
      <c r="A19" s="28" t="s">
        <v>7</v>
      </c>
      <c r="B19" s="31">
        <v>440</v>
      </c>
      <c r="C19" s="31">
        <v>479</v>
      </c>
      <c r="D19" s="30">
        <v>505</v>
      </c>
      <c r="E19" s="31"/>
      <c r="F19" s="31">
        <v>440</v>
      </c>
      <c r="G19" s="32">
        <f t="shared" si="0"/>
        <v>0</v>
      </c>
      <c r="H19" s="33">
        <f t="shared" si="1"/>
        <v>0</v>
      </c>
      <c r="I19" s="32">
        <f t="shared" si="3"/>
        <v>-8.1419624217119022</v>
      </c>
      <c r="J19" s="33">
        <f t="shared" si="4"/>
        <v>-39</v>
      </c>
      <c r="K19" s="32">
        <f t="shared" si="5"/>
        <v>-12.871287128712872</v>
      </c>
      <c r="L19" s="34">
        <f t="shared" si="6"/>
        <v>-65</v>
      </c>
      <c r="M19" s="35">
        <f t="shared" si="7"/>
        <v>-12.871287128712872</v>
      </c>
      <c r="N19" s="34">
        <f t="shared" si="2"/>
        <v>-65</v>
      </c>
    </row>
    <row r="20" spans="1:14" ht="24" customHeight="1">
      <c r="A20" s="21" t="s">
        <v>30</v>
      </c>
      <c r="B20" s="25">
        <f>SUM(B21+B22+B23+B24+B25)</f>
        <v>4700</v>
      </c>
      <c r="C20" s="25">
        <f>SUM(C21+C22+C23+C24+C25)</f>
        <v>4817</v>
      </c>
      <c r="D20" s="25">
        <f>SUM(D21+D22+D23+D24+D25)</f>
        <v>6202</v>
      </c>
      <c r="E20" s="25">
        <f>SUM(E21+E22+E23+E24+E25)</f>
        <v>1377</v>
      </c>
      <c r="F20" s="25">
        <f>SUM(F21+F22+F23+F24+F25)</f>
        <v>5280</v>
      </c>
      <c r="G20" s="24">
        <f t="shared" si="0"/>
        <v>12.340425531914894</v>
      </c>
      <c r="H20" s="25">
        <f t="shared" si="1"/>
        <v>580</v>
      </c>
      <c r="I20" s="24">
        <f t="shared" si="3"/>
        <v>9.6117915715175464</v>
      </c>
      <c r="J20" s="25">
        <f t="shared" si="4"/>
        <v>463</v>
      </c>
      <c r="K20" s="24">
        <f t="shared" si="5"/>
        <v>-14.866172202515315</v>
      </c>
      <c r="L20" s="26">
        <f t="shared" si="6"/>
        <v>-922</v>
      </c>
      <c r="M20" s="27">
        <f t="shared" si="7"/>
        <v>9.430051813471497</v>
      </c>
      <c r="N20" s="26">
        <f t="shared" si="2"/>
        <v>455</v>
      </c>
    </row>
    <row r="21" spans="1:14" ht="18" customHeight="1">
      <c r="A21" s="28" t="s">
        <v>31</v>
      </c>
      <c r="B21" s="36">
        <v>2480</v>
      </c>
      <c r="C21" s="36">
        <v>2479</v>
      </c>
      <c r="D21" s="36">
        <v>2830</v>
      </c>
      <c r="E21" s="36">
        <v>480</v>
      </c>
      <c r="F21" s="36">
        <f>1590+420+500+110</f>
        <v>2620</v>
      </c>
      <c r="G21" s="32">
        <f t="shared" si="0"/>
        <v>5.6451612903225801</v>
      </c>
      <c r="H21" s="33">
        <f t="shared" si="1"/>
        <v>140</v>
      </c>
      <c r="I21" s="32">
        <f t="shared" si="3"/>
        <v>5.6877773295683776</v>
      </c>
      <c r="J21" s="33">
        <f t="shared" si="4"/>
        <v>141</v>
      </c>
      <c r="K21" s="32">
        <f t="shared" si="5"/>
        <v>-7.4204946996466408</v>
      </c>
      <c r="L21" s="34">
        <f t="shared" si="6"/>
        <v>-210</v>
      </c>
      <c r="M21" s="35">
        <f t="shared" si="7"/>
        <v>11.489361702127665</v>
      </c>
      <c r="N21" s="34">
        <f t="shared" si="2"/>
        <v>270</v>
      </c>
    </row>
    <row r="22" spans="1:14" ht="18" customHeight="1">
      <c r="A22" s="28" t="s">
        <v>8</v>
      </c>
      <c r="B22" s="36">
        <v>1770</v>
      </c>
      <c r="C22" s="36">
        <v>1604</v>
      </c>
      <c r="D22" s="30">
        <v>1446</v>
      </c>
      <c r="E22" s="31">
        <v>370</v>
      </c>
      <c r="F22" s="36">
        <f>900+800</f>
        <v>1700</v>
      </c>
      <c r="G22" s="32">
        <f t="shared" si="0"/>
        <v>-3.9548022598870061</v>
      </c>
      <c r="H22" s="33">
        <f t="shared" si="1"/>
        <v>-70</v>
      </c>
      <c r="I22" s="32">
        <f t="shared" si="3"/>
        <v>5.9850374064837952</v>
      </c>
      <c r="J22" s="33">
        <f t="shared" si="4"/>
        <v>96</v>
      </c>
      <c r="K22" s="32">
        <f t="shared" si="5"/>
        <v>17.565698478561554</v>
      </c>
      <c r="L22" s="34">
        <f t="shared" si="6"/>
        <v>254</v>
      </c>
      <c r="M22" s="35">
        <f t="shared" si="7"/>
        <v>57.992565055762093</v>
      </c>
      <c r="N22" s="34">
        <f t="shared" si="2"/>
        <v>624</v>
      </c>
    </row>
    <row r="23" spans="1:14" ht="18" customHeight="1">
      <c r="A23" s="28" t="s">
        <v>32</v>
      </c>
      <c r="B23" s="36">
        <v>300</v>
      </c>
      <c r="C23" s="36">
        <v>392</v>
      </c>
      <c r="D23" s="30">
        <v>430</v>
      </c>
      <c r="E23" s="31">
        <v>160</v>
      </c>
      <c r="F23" s="36">
        <v>300</v>
      </c>
      <c r="G23" s="32">
        <f t="shared" si="0"/>
        <v>0</v>
      </c>
      <c r="H23" s="33">
        <f t="shared" si="1"/>
        <v>0</v>
      </c>
      <c r="I23" s="32">
        <f t="shared" si="3"/>
        <v>-23.469387755102044</v>
      </c>
      <c r="J23" s="33">
        <f t="shared" si="4"/>
        <v>-92</v>
      </c>
      <c r="K23" s="32">
        <f t="shared" si="5"/>
        <v>-30.232558139534881</v>
      </c>
      <c r="L23" s="34">
        <f t="shared" si="6"/>
        <v>-130</v>
      </c>
      <c r="M23" s="35">
        <f t="shared" si="7"/>
        <v>11.111111111111116</v>
      </c>
      <c r="N23" s="34">
        <f t="shared" si="2"/>
        <v>30</v>
      </c>
    </row>
    <row r="24" spans="1:14" ht="18" customHeight="1">
      <c r="A24" s="28" t="s">
        <v>33</v>
      </c>
      <c r="B24" s="36">
        <v>150</v>
      </c>
      <c r="C24" s="36">
        <v>323</v>
      </c>
      <c r="D24" s="30">
        <v>1480</v>
      </c>
      <c r="E24" s="31">
        <v>367</v>
      </c>
      <c r="F24" s="36">
        <v>660</v>
      </c>
      <c r="G24" s="32">
        <f t="shared" si="0"/>
        <v>340</v>
      </c>
      <c r="H24" s="33">
        <f t="shared" si="1"/>
        <v>510</v>
      </c>
      <c r="I24" s="32">
        <f t="shared" si="3"/>
        <v>104.3343653250774</v>
      </c>
      <c r="J24" s="33">
        <f t="shared" si="4"/>
        <v>337</v>
      </c>
      <c r="K24" s="32">
        <f t="shared" si="5"/>
        <v>-55.405405405405403</v>
      </c>
      <c r="L24" s="34">
        <f t="shared" si="6"/>
        <v>-820</v>
      </c>
      <c r="M24" s="35">
        <f t="shared" si="7"/>
        <v>-40.700808625336926</v>
      </c>
      <c r="N24" s="34">
        <f t="shared" si="2"/>
        <v>-453</v>
      </c>
    </row>
    <row r="25" spans="1:14" ht="18" customHeight="1">
      <c r="A25" s="28" t="s">
        <v>34</v>
      </c>
      <c r="B25" s="37"/>
      <c r="C25" s="37">
        <v>19</v>
      </c>
      <c r="D25" s="30">
        <v>16</v>
      </c>
      <c r="E25" s="31"/>
      <c r="F25" s="36"/>
      <c r="G25" s="32"/>
      <c r="H25" s="33">
        <f t="shared" si="1"/>
        <v>0</v>
      </c>
      <c r="I25" s="32">
        <f t="shared" si="3"/>
        <v>-100</v>
      </c>
      <c r="J25" s="33">
        <f t="shared" si="4"/>
        <v>-19</v>
      </c>
      <c r="K25" s="32">
        <f t="shared" si="5"/>
        <v>-100</v>
      </c>
      <c r="L25" s="34">
        <f t="shared" si="6"/>
        <v>-16</v>
      </c>
      <c r="M25" s="35">
        <f t="shared" si="7"/>
        <v>-100</v>
      </c>
      <c r="N25" s="34">
        <f t="shared" si="2"/>
        <v>-16</v>
      </c>
    </row>
    <row r="26" spans="1:14" ht="27" customHeight="1" thickBot="1">
      <c r="A26" s="38" t="s">
        <v>35</v>
      </c>
      <c r="B26" s="39">
        <f>B6+B20</f>
        <v>36340</v>
      </c>
      <c r="C26" s="39">
        <f>C6+C20</f>
        <v>31950</v>
      </c>
      <c r="D26" s="40">
        <f>D6+D20</f>
        <v>38312</v>
      </c>
      <c r="E26" s="41">
        <f>E6+E20</f>
        <v>1670</v>
      </c>
      <c r="F26" s="41">
        <f>F6+F20</f>
        <v>40610</v>
      </c>
      <c r="G26" s="42">
        <f t="shared" si="0"/>
        <v>11.75013758943313</v>
      </c>
      <c r="H26" s="41">
        <f t="shared" si="1"/>
        <v>4270</v>
      </c>
      <c r="I26" s="42">
        <f t="shared" si="3"/>
        <v>27.104851330203438</v>
      </c>
      <c r="J26" s="41">
        <f t="shared" si="4"/>
        <v>8660</v>
      </c>
      <c r="K26" s="42">
        <f t="shared" si="5"/>
        <v>5.9981206932553821</v>
      </c>
      <c r="L26" s="43">
        <f t="shared" si="6"/>
        <v>2298</v>
      </c>
      <c r="M26" s="44">
        <f t="shared" si="7"/>
        <v>10.829103214890011</v>
      </c>
      <c r="N26" s="43">
        <f t="shared" si="2"/>
        <v>3968</v>
      </c>
    </row>
    <row r="27" spans="1:14" ht="15.75" customHeight="1"/>
    <row r="28" spans="1:14">
      <c r="N28" s="46"/>
    </row>
  </sheetData>
  <mergeCells count="11">
    <mergeCell ref="M4:N4"/>
    <mergeCell ref="A2:N2"/>
    <mergeCell ref="A4:A5"/>
    <mergeCell ref="B4:B5"/>
    <mergeCell ref="C4:C5"/>
    <mergeCell ref="D4:D5"/>
    <mergeCell ref="E4:E5"/>
    <mergeCell ref="F4:F5"/>
    <mergeCell ref="G4:H4"/>
    <mergeCell ref="I4:J4"/>
    <mergeCell ref="K4:L4"/>
  </mergeCells>
  <phoneticPr fontId="2" type="noConversion"/>
  <printOptions horizontalCentered="1" verticalCentered="1"/>
  <pageMargins left="0.55000000000000004" right="0.33" top="0.63" bottom="0.51" header="0.31523838287263406" footer="0.37"/>
  <pageSetup paperSize="9" scale="88" firstPageNumber="42949672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2019年地方公共财政预算收入表（分税种）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微软中国</cp:lastModifiedBy>
  <dcterms:created xsi:type="dcterms:W3CDTF">2018-05-22T09:45:09Z</dcterms:created>
  <dcterms:modified xsi:type="dcterms:W3CDTF">2019-02-18T02:14:33Z</dcterms:modified>
</cp:coreProperties>
</file>