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2019年地方公共财政预算收入表（分部门）" sheetId="2" r:id="rId1"/>
  </sheets>
  <definedNames>
    <definedName name="_xlnm.Print_Area">#N/A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E21" i="2" l="1"/>
  <c r="N20" i="2"/>
  <c r="J20" i="2"/>
  <c r="G20" i="2"/>
  <c r="M20" i="2" s="1"/>
  <c r="L20" i="2" s="1"/>
  <c r="F20" i="2"/>
  <c r="E20" i="2"/>
  <c r="D20" i="2"/>
  <c r="C20" i="2"/>
  <c r="O19" i="2"/>
  <c r="N19" i="2"/>
  <c r="M19" i="2"/>
  <c r="L19" i="2"/>
  <c r="K19" i="2"/>
  <c r="J19" i="2"/>
  <c r="I19" i="2"/>
  <c r="H19" i="2"/>
  <c r="O18" i="2"/>
  <c r="M18" i="2"/>
  <c r="L18" i="2"/>
  <c r="K18" i="2"/>
  <c r="J18" i="2"/>
  <c r="I18" i="2"/>
  <c r="H18" i="2"/>
  <c r="O17" i="2"/>
  <c r="N17" i="2"/>
  <c r="M17" i="2"/>
  <c r="L17" i="2"/>
  <c r="K17" i="2"/>
  <c r="J17" i="2"/>
  <c r="I17" i="2"/>
  <c r="H17" i="2"/>
  <c r="O16" i="2"/>
  <c r="N16" i="2"/>
  <c r="M16" i="2"/>
  <c r="L16" i="2"/>
  <c r="K16" i="2"/>
  <c r="J16" i="2"/>
  <c r="I16" i="2"/>
  <c r="H16" i="2"/>
  <c r="O15" i="2"/>
  <c r="N15" i="2"/>
  <c r="M15" i="2"/>
  <c r="L15" i="2"/>
  <c r="K15" i="2"/>
  <c r="J15" i="2"/>
  <c r="I15" i="2"/>
  <c r="H15" i="2"/>
  <c r="O14" i="2"/>
  <c r="N14" i="2"/>
  <c r="M14" i="2"/>
  <c r="L14" i="2"/>
  <c r="K14" i="2"/>
  <c r="J14" i="2"/>
  <c r="I14" i="2"/>
  <c r="H14" i="2"/>
  <c r="O13" i="2"/>
  <c r="N13" i="2"/>
  <c r="M13" i="2"/>
  <c r="L13" i="2"/>
  <c r="K13" i="2"/>
  <c r="J13" i="2"/>
  <c r="I13" i="2"/>
  <c r="H13" i="2"/>
  <c r="J12" i="2"/>
  <c r="G12" i="2"/>
  <c r="M12" i="2" s="1"/>
  <c r="L12" i="2" s="1"/>
  <c r="F12" i="2"/>
  <c r="F21" i="2" s="1"/>
  <c r="E12" i="2"/>
  <c r="D12" i="2"/>
  <c r="D21" i="2" s="1"/>
  <c r="C12" i="2"/>
  <c r="C21" i="2" s="1"/>
  <c r="O11" i="2"/>
  <c r="N11" i="2"/>
  <c r="M11" i="2"/>
  <c r="L11" i="2"/>
  <c r="K11" i="2"/>
  <c r="J11" i="2"/>
  <c r="I11" i="2"/>
  <c r="H11" i="2"/>
  <c r="O10" i="2"/>
  <c r="N10" i="2"/>
  <c r="M10" i="2"/>
  <c r="L10" i="2"/>
  <c r="K10" i="2"/>
  <c r="J10" i="2"/>
  <c r="I10" i="2"/>
  <c r="H10" i="2"/>
  <c r="O9" i="2"/>
  <c r="N9" i="2"/>
  <c r="M9" i="2"/>
  <c r="L9" i="2"/>
  <c r="K9" i="2"/>
  <c r="J9" i="2"/>
  <c r="I9" i="2"/>
  <c r="H9" i="2"/>
  <c r="O8" i="2"/>
  <c r="M8" i="2"/>
  <c r="L8" i="2"/>
  <c r="K8" i="2"/>
  <c r="J8" i="2"/>
  <c r="I8" i="2"/>
  <c r="H8" i="2"/>
  <c r="O7" i="2"/>
  <c r="N7" i="2"/>
  <c r="M7" i="2"/>
  <c r="L7" i="2"/>
  <c r="K7" i="2"/>
  <c r="J7" i="2"/>
  <c r="I7" i="2"/>
  <c r="H7" i="2"/>
  <c r="N12" i="2" l="1"/>
  <c r="K12" i="2"/>
  <c r="O12" i="2"/>
  <c r="K20" i="2"/>
  <c r="O20" i="2"/>
  <c r="G21" i="2"/>
  <c r="I12" i="2"/>
  <c r="H12" i="2" s="1"/>
  <c r="I20" i="2"/>
  <c r="H20" i="2" s="1"/>
  <c r="O21" i="2" l="1"/>
  <c r="K21" i="2"/>
  <c r="N21" i="2"/>
  <c r="J21" i="2"/>
  <c r="M21" i="2"/>
  <c r="L21" i="2" s="1"/>
  <c r="I21" i="2"/>
  <c r="H21" i="2" s="1"/>
</calcChain>
</file>

<file path=xl/sharedStrings.xml><?xml version="1.0" encoding="utf-8"?>
<sst xmlns="http://schemas.openxmlformats.org/spreadsheetml/2006/main" count="42" uniqueCount="36">
  <si>
    <t>单位：万元</t>
  </si>
  <si>
    <t>表一</t>
    <phoneticPr fontId="3" type="noConversion"/>
  </si>
  <si>
    <r>
      <rPr>
        <b/>
        <sz val="14"/>
        <rFont val="楷体_GB2312"/>
        <family val="3"/>
        <charset val="134"/>
      </rPr>
      <t>征收机关</t>
    </r>
  </si>
  <si>
    <r>
      <rPr>
        <b/>
        <sz val="14"/>
        <rFont val="楷体_GB2312"/>
        <family val="3"/>
        <charset val="134"/>
      </rPr>
      <t>项</t>
    </r>
    <r>
      <rPr>
        <b/>
        <sz val="14"/>
        <rFont val="Times New Roman"/>
        <family val="1"/>
      </rPr>
      <t xml:space="preserve">  </t>
    </r>
    <r>
      <rPr>
        <b/>
        <sz val="14"/>
        <rFont val="楷体_GB2312"/>
        <family val="3"/>
        <charset val="134"/>
      </rPr>
      <t>目</t>
    </r>
    <phoneticPr fontId="3" type="noConversion"/>
  </si>
  <si>
    <r>
      <t>2018</t>
    </r>
    <r>
      <rPr>
        <b/>
        <sz val="11"/>
        <rFont val="楷体_GB2312"/>
        <family val="3"/>
        <charset val="134"/>
      </rPr>
      <t>年人代会批准数</t>
    </r>
    <phoneticPr fontId="3" type="noConversion"/>
  </si>
  <si>
    <r>
      <t>2017</t>
    </r>
    <r>
      <rPr>
        <b/>
        <sz val="11"/>
        <rFont val="楷体_GB2312"/>
        <family val="3"/>
        <charset val="134"/>
      </rPr>
      <t>年调整预算数</t>
    </r>
    <phoneticPr fontId="3" type="noConversion"/>
  </si>
  <si>
    <r>
      <t>2018</t>
    </r>
    <r>
      <rPr>
        <b/>
        <sz val="11"/>
        <rFont val="楷体_GB2312"/>
        <family val="3"/>
        <charset val="134"/>
      </rPr>
      <t>年完成数</t>
    </r>
    <phoneticPr fontId="3" type="noConversion"/>
  </si>
  <si>
    <r>
      <t>2018</t>
    </r>
    <r>
      <rPr>
        <b/>
        <sz val="10"/>
        <rFont val="楷体_GB2312"/>
        <family val="3"/>
        <charset val="134"/>
      </rPr>
      <t>年一次性收入</t>
    </r>
    <phoneticPr fontId="3" type="noConversion"/>
  </si>
  <si>
    <r>
      <t>2019</t>
    </r>
    <r>
      <rPr>
        <b/>
        <sz val="11"/>
        <rFont val="楷体_GB2312"/>
        <family val="3"/>
        <charset val="134"/>
      </rPr>
      <t>年</t>
    </r>
    <r>
      <rPr>
        <b/>
        <sz val="11"/>
        <rFont val="Times New Roman"/>
        <family val="1"/>
      </rPr>
      <t xml:space="preserve">   </t>
    </r>
    <r>
      <rPr>
        <b/>
        <sz val="11"/>
        <rFont val="楷体_GB2312"/>
        <family val="3"/>
        <charset val="134"/>
      </rPr>
      <t>预算收入</t>
    </r>
    <phoneticPr fontId="3" type="noConversion"/>
  </si>
  <si>
    <r>
      <rPr>
        <b/>
        <sz val="10"/>
        <rFont val="楷体_GB2312"/>
        <family val="3"/>
        <charset val="134"/>
      </rPr>
      <t>比</t>
    </r>
    <r>
      <rPr>
        <b/>
        <sz val="10"/>
        <rFont val="Times New Roman"/>
        <family val="1"/>
      </rPr>
      <t>2018</t>
    </r>
    <r>
      <rPr>
        <b/>
        <sz val="10"/>
        <rFont val="楷体_GB2312"/>
        <family val="3"/>
        <charset val="134"/>
      </rPr>
      <t>年预算数增减</t>
    </r>
    <phoneticPr fontId="3" type="noConversion"/>
  </si>
  <si>
    <r>
      <rPr>
        <b/>
        <sz val="10"/>
        <rFont val="楷体_GB2312"/>
        <family val="3"/>
        <charset val="134"/>
      </rPr>
      <t>比</t>
    </r>
    <r>
      <rPr>
        <b/>
        <sz val="10"/>
        <rFont val="Times New Roman"/>
        <family val="1"/>
      </rPr>
      <t>2017</t>
    </r>
    <r>
      <rPr>
        <b/>
        <sz val="10"/>
        <rFont val="楷体_GB2312"/>
        <family val="3"/>
        <charset val="134"/>
      </rPr>
      <t>年调整预算数增减</t>
    </r>
    <phoneticPr fontId="3" type="noConversion"/>
  </si>
  <si>
    <r>
      <rPr>
        <b/>
        <sz val="10"/>
        <rFont val="楷体_GB2312"/>
        <family val="3"/>
        <charset val="134"/>
      </rPr>
      <t>比</t>
    </r>
    <r>
      <rPr>
        <b/>
        <sz val="10"/>
        <rFont val="Times New Roman"/>
        <family val="1"/>
      </rPr>
      <t>2018</t>
    </r>
    <r>
      <rPr>
        <b/>
        <sz val="10"/>
        <rFont val="楷体_GB2312"/>
        <family val="3"/>
        <charset val="134"/>
      </rPr>
      <t>年完成数增减</t>
    </r>
    <phoneticPr fontId="3" type="noConversion"/>
  </si>
  <si>
    <r>
      <rPr>
        <b/>
        <sz val="10"/>
        <rFont val="楷体_GB2312"/>
        <family val="3"/>
        <charset val="134"/>
      </rPr>
      <t>同口径比</t>
    </r>
    <r>
      <rPr>
        <b/>
        <sz val="10"/>
        <rFont val="Times New Roman"/>
        <family val="1"/>
      </rPr>
      <t>2018</t>
    </r>
    <r>
      <rPr>
        <b/>
        <sz val="10"/>
        <rFont val="楷体_GB2312"/>
        <family val="3"/>
        <charset val="134"/>
      </rPr>
      <t>年完成数增减</t>
    </r>
    <phoneticPr fontId="3" type="noConversion"/>
  </si>
  <si>
    <r>
      <rPr>
        <b/>
        <sz val="14"/>
        <rFont val="楷体_GB2312"/>
        <family val="3"/>
        <charset val="134"/>
      </rPr>
      <t>备注</t>
    </r>
  </si>
  <si>
    <r>
      <rPr>
        <b/>
        <sz val="11"/>
        <rFont val="楷体_GB2312"/>
        <family val="3"/>
        <charset val="134"/>
      </rPr>
      <t>增减</t>
    </r>
    <r>
      <rPr>
        <b/>
        <sz val="11"/>
        <rFont val="Times New Roman"/>
        <family val="1"/>
      </rPr>
      <t>%</t>
    </r>
  </si>
  <si>
    <r>
      <rPr>
        <b/>
        <sz val="11"/>
        <rFont val="楷体_GB2312"/>
        <family val="3"/>
        <charset val="134"/>
      </rPr>
      <t>增减额</t>
    </r>
  </si>
  <si>
    <r>
      <rPr>
        <sz val="10"/>
        <rFont val="宋体"/>
        <charset val="134"/>
      </rPr>
      <t>税务局</t>
    </r>
    <phoneticPr fontId="3" type="noConversion"/>
  </si>
  <si>
    <r>
      <rPr>
        <sz val="9"/>
        <rFont val="宋体"/>
        <charset val="134"/>
      </rPr>
      <t>地方工商各税</t>
    </r>
  </si>
  <si>
    <r>
      <rPr>
        <sz val="10"/>
        <rFont val="仿宋_GB2312"/>
        <family val="3"/>
        <charset val="134"/>
      </rPr>
      <t>增收因素：一是园子沟煤矿预计</t>
    </r>
    <r>
      <rPr>
        <sz val="10"/>
        <rFont val="Times New Roman"/>
        <family val="1"/>
      </rPr>
      <t>2019</t>
    </r>
    <r>
      <rPr>
        <sz val="10"/>
        <rFont val="仿宋_GB2312"/>
        <family val="3"/>
        <charset val="134"/>
      </rPr>
      <t>年试产，可带动部分企业所得税、资源税的增收；二是麟北发电公司预计</t>
    </r>
    <r>
      <rPr>
        <sz val="10"/>
        <rFont val="Times New Roman"/>
        <family val="1"/>
      </rPr>
      <t>2019</t>
    </r>
    <r>
      <rPr>
        <sz val="10"/>
        <rFont val="仿宋_GB2312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月份投产，可带动部分企业所得税的增长；三是旬凤高速、麟法高速等有关重大基础设施建设项目开工，预计会增加一定的税收收入。
减收因素：一是从</t>
    </r>
    <r>
      <rPr>
        <sz val="10"/>
        <rFont val="Times New Roman"/>
        <family val="1"/>
      </rPr>
      <t>2018</t>
    </r>
    <r>
      <rPr>
        <sz val="10"/>
        <rFont val="仿宋_GB2312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日起增值税税率下调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个百分点，又根据中央经济工作会议精神，</t>
    </r>
    <r>
      <rPr>
        <sz val="10"/>
        <rFont val="Times New Roman"/>
        <family val="1"/>
      </rPr>
      <t>2019</t>
    </r>
    <r>
      <rPr>
        <sz val="10"/>
        <rFont val="仿宋_GB2312"/>
        <family val="3"/>
        <charset val="134"/>
      </rPr>
      <t>年国家将推动更大规模减税降费，预计增值税税率再下调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个百分点以上，影响增值税减收</t>
    </r>
    <r>
      <rPr>
        <sz val="10"/>
        <rFont val="Times New Roman"/>
        <family val="1"/>
      </rPr>
      <t>6250</t>
    </r>
    <r>
      <rPr>
        <sz val="10"/>
        <rFont val="仿宋_GB2312"/>
        <family val="3"/>
        <charset val="134"/>
      </rPr>
      <t>万元，涉及县级财政收入减少</t>
    </r>
    <r>
      <rPr>
        <sz val="10"/>
        <rFont val="Times New Roman"/>
        <family val="1"/>
      </rPr>
      <t>1750</t>
    </r>
    <r>
      <rPr>
        <sz val="10"/>
        <rFont val="仿宋_GB2312"/>
        <family val="3"/>
        <charset val="134"/>
      </rPr>
      <t>万元；二是国家去产能及污染防治力度进一步加大，郭家河、永陇煤矿将继续压缩产能，今年煤炭价格同比已经出现下调，还有进一步下调趋势，新投产矿和电厂受增值税进项抵扣影响（园子沟煤矿进项税抵扣</t>
    </r>
    <r>
      <rPr>
        <sz val="10"/>
        <rFont val="Times New Roman"/>
        <family val="1"/>
      </rPr>
      <t>1.41</t>
    </r>
    <r>
      <rPr>
        <sz val="10"/>
        <rFont val="仿宋_GB2312"/>
        <family val="3"/>
        <charset val="134"/>
      </rPr>
      <t>亿元，麟北电厂进项税抵扣</t>
    </r>
    <r>
      <rPr>
        <sz val="10"/>
        <rFont val="Times New Roman"/>
        <family val="1"/>
      </rPr>
      <t>1.4</t>
    </r>
    <r>
      <rPr>
        <sz val="10"/>
        <rFont val="仿宋_GB2312"/>
        <family val="3"/>
        <charset val="134"/>
      </rPr>
      <t>亿元），增收较少；三是</t>
    </r>
    <r>
      <rPr>
        <sz val="10"/>
        <rFont val="Times New Roman"/>
        <family val="1"/>
      </rPr>
      <t>2018</t>
    </r>
    <r>
      <rPr>
        <sz val="10"/>
        <rFont val="仿宋_GB2312"/>
        <family val="3"/>
        <charset val="134"/>
      </rPr>
      <t>年缴库的一次性收入</t>
    </r>
    <r>
      <rPr>
        <sz val="10"/>
        <rFont val="Times New Roman"/>
        <family val="1"/>
      </rPr>
      <t>1670</t>
    </r>
    <r>
      <rPr>
        <sz val="10"/>
        <rFont val="仿宋_GB2312"/>
        <family val="3"/>
        <charset val="134"/>
      </rPr>
      <t>万元，</t>
    </r>
    <r>
      <rPr>
        <sz val="10"/>
        <rFont val="Times New Roman"/>
        <family val="1"/>
      </rPr>
      <t>2019</t>
    </r>
    <r>
      <rPr>
        <sz val="10"/>
        <rFont val="仿宋_GB2312"/>
        <family val="3"/>
        <charset val="134"/>
      </rPr>
      <t>年将不再有此项收入；四是根据</t>
    </r>
    <r>
      <rPr>
        <sz val="10"/>
        <rFont val="Times New Roman"/>
        <family val="1"/>
      </rPr>
      <t>2019</t>
    </r>
    <r>
      <rPr>
        <sz val="10"/>
        <rFont val="仿宋_GB2312"/>
        <family val="3"/>
        <charset val="134"/>
      </rPr>
      <t>年中省降费政策要求，收费基金预计减收</t>
    </r>
    <r>
      <rPr>
        <sz val="10"/>
        <rFont val="Times New Roman"/>
        <family val="1"/>
      </rPr>
      <t>520</t>
    </r>
    <r>
      <rPr>
        <sz val="10"/>
        <rFont val="仿宋_GB2312"/>
        <family val="3"/>
        <charset val="134"/>
      </rPr>
      <t xml:space="preserve">万元。
</t>
    </r>
    <phoneticPr fontId="3" type="noConversion"/>
  </si>
  <si>
    <r>
      <rPr>
        <sz val="9"/>
        <rFont val="宋体"/>
        <charset val="134"/>
      </rPr>
      <t>耕地占用税和契税</t>
    </r>
  </si>
  <si>
    <r>
      <rPr>
        <sz val="9"/>
        <rFont val="宋体"/>
        <charset val="134"/>
      </rPr>
      <t>教育费附加</t>
    </r>
  </si>
  <si>
    <r>
      <rPr>
        <sz val="9"/>
        <rFont val="宋体"/>
        <charset val="134"/>
      </rPr>
      <t>地方教育附加</t>
    </r>
    <phoneticPr fontId="3" type="noConversion"/>
  </si>
  <si>
    <r>
      <rPr>
        <sz val="9"/>
        <rFont val="宋体"/>
        <charset val="134"/>
      </rPr>
      <t>水土保持补偿费</t>
    </r>
    <phoneticPr fontId="3" type="noConversion"/>
  </si>
  <si>
    <r>
      <rPr>
        <sz val="9"/>
        <rFont val="宋体"/>
        <charset val="134"/>
      </rPr>
      <t>小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计</t>
    </r>
  </si>
  <si>
    <r>
      <rPr>
        <sz val="10"/>
        <rFont val="宋体"/>
        <charset val="134"/>
      </rPr>
      <t>乡镇</t>
    </r>
    <phoneticPr fontId="3" type="noConversion"/>
  </si>
  <si>
    <r>
      <rPr>
        <sz val="9"/>
        <rFont val="宋体"/>
        <charset val="134"/>
      </rPr>
      <t>烟叶税</t>
    </r>
    <r>
      <rPr>
        <sz val="9"/>
        <rFont val="Times New Roman"/>
        <family val="1"/>
      </rPr>
      <t>(</t>
    </r>
    <r>
      <rPr>
        <sz val="9"/>
        <rFont val="宋体"/>
        <charset val="134"/>
      </rPr>
      <t>正税）</t>
    </r>
    <phoneticPr fontId="3" type="noConversion"/>
  </si>
  <si>
    <r>
      <rPr>
        <sz val="9"/>
        <rFont val="宋体"/>
        <charset val="134"/>
      </rPr>
      <t>烟叶税（附加）</t>
    </r>
    <phoneticPr fontId="3" type="noConversion"/>
  </si>
  <si>
    <r>
      <rPr>
        <sz val="10"/>
        <rFont val="宋体"/>
        <charset val="134"/>
      </rPr>
      <t>财政局</t>
    </r>
    <phoneticPr fontId="3" type="noConversion"/>
  </si>
  <si>
    <r>
      <rPr>
        <sz val="9"/>
        <rFont val="宋体"/>
        <charset val="134"/>
      </rPr>
      <t>国有资源有偿使用收入</t>
    </r>
  </si>
  <si>
    <r>
      <rPr>
        <sz val="9"/>
        <rFont val="宋体"/>
        <charset val="134"/>
      </rPr>
      <t>罚没收入</t>
    </r>
  </si>
  <si>
    <r>
      <rPr>
        <sz val="9"/>
        <rFont val="宋体"/>
        <charset val="134"/>
      </rPr>
      <t>行政事业性收费收入</t>
    </r>
  </si>
  <si>
    <r>
      <rPr>
        <sz val="9"/>
        <rFont val="宋体"/>
        <charset val="134"/>
      </rPr>
      <t>专项收入</t>
    </r>
    <phoneticPr fontId="3" type="noConversion"/>
  </si>
  <si>
    <r>
      <rPr>
        <sz val="9"/>
        <rFont val="宋体"/>
        <charset val="134"/>
      </rPr>
      <t>其他收入</t>
    </r>
    <phoneticPr fontId="3" type="noConversion"/>
  </si>
  <si>
    <r>
      <rPr>
        <b/>
        <sz val="9"/>
        <rFont val="宋体"/>
        <charset val="134"/>
      </rPr>
      <t>小</t>
    </r>
    <r>
      <rPr>
        <b/>
        <sz val="9"/>
        <rFont val="Times New Roman"/>
        <family val="1"/>
      </rPr>
      <t xml:space="preserve">  </t>
    </r>
    <r>
      <rPr>
        <b/>
        <sz val="9"/>
        <rFont val="宋体"/>
        <charset val="134"/>
      </rPr>
      <t>计</t>
    </r>
  </si>
  <si>
    <r>
      <rPr>
        <b/>
        <sz val="12"/>
        <rFont val="宋体"/>
        <charset val="134"/>
      </rPr>
      <t>合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charset val="134"/>
      </rPr>
      <t>计</t>
    </r>
  </si>
  <si>
    <t>麟游县2019年一般公共预算收入表（一）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</si>
</sst>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"/>
  </numFmts>
  <fonts count="25"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20"/>
      <name val="楷体_GB2312"/>
      <family val="3"/>
      <charset val="134"/>
    </font>
    <font>
      <sz val="20"/>
      <name val="宋体"/>
      <charset val="134"/>
    </font>
    <font>
      <sz val="10"/>
      <name val="宋体"/>
      <charset val="134"/>
    </font>
    <font>
      <b/>
      <sz val="12"/>
      <name val="楷体_GB2312"/>
      <family val="3"/>
      <charset val="134"/>
    </font>
    <font>
      <b/>
      <sz val="14"/>
      <name val="楷体_GB2312"/>
      <family val="3"/>
      <charset val="134"/>
    </font>
    <font>
      <b/>
      <sz val="11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Arial"/>
      <family val="2"/>
    </font>
    <font>
      <b/>
      <sz val="9"/>
      <name val="宋体"/>
      <charset val="134"/>
    </font>
    <font>
      <b/>
      <sz val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仿宋_GB2312"/>
      <family val="3"/>
      <charset val="134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 applyProtection="0">
      <alignment vertical="center"/>
    </xf>
    <xf numFmtId="0" fontId="11" fillId="0" borderId="0" applyBorder="0"/>
    <xf numFmtId="0" fontId="11" fillId="0" borderId="0" applyBorder="0"/>
    <xf numFmtId="9" fontId="1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5" fillId="3" borderId="0" applyNumberFormat="0" applyBorder="0" applyAlignment="0" applyProtection="0">
      <alignment vertical="center"/>
    </xf>
    <xf numFmtId="0" fontId="1" fillId="0" borderId="0" applyProtection="0"/>
    <xf numFmtId="0" fontId="6" fillId="0" borderId="0"/>
    <xf numFmtId="0" fontId="1" fillId="0" borderId="0">
      <alignment vertical="center"/>
    </xf>
    <xf numFmtId="0" fontId="1" fillId="0" borderId="0" applyBorder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13" applyFont="1" applyAlignment="1" applyProtection="1">
      <alignment vertical="center"/>
    </xf>
    <xf numFmtId="0" fontId="1" fillId="0" borderId="0" xfId="13" applyAlignment="1" applyProtection="1">
      <alignment vertical="center"/>
    </xf>
    <xf numFmtId="0" fontId="1" fillId="0" borderId="0" xfId="13" applyProtection="1"/>
    <xf numFmtId="0" fontId="6" fillId="0" borderId="0" xfId="13" applyFont="1" applyAlignment="1" applyProtection="1"/>
    <xf numFmtId="0" fontId="1" fillId="0" borderId="0" xfId="13" applyFont="1" applyAlignment="1" applyProtection="1"/>
    <xf numFmtId="0" fontId="7" fillId="0" borderId="0" xfId="13" applyFont="1" applyAlignment="1" applyProtection="1">
      <alignment horizontal="center"/>
    </xf>
    <xf numFmtId="0" fontId="21" fillId="0" borderId="5" xfId="13" applyFont="1" applyBorder="1" applyAlignment="1" applyProtection="1">
      <alignment horizontal="left" vertical="center" wrapText="1"/>
    </xf>
    <xf numFmtId="0" fontId="22" fillId="0" borderId="5" xfId="13" applyFont="1" applyBorder="1" applyAlignment="1" applyProtection="1">
      <alignment horizontal="right" vertical="center" wrapText="1"/>
    </xf>
    <xf numFmtId="0" fontId="22" fillId="0" borderId="5" xfId="13" applyFont="1" applyFill="1" applyBorder="1" applyAlignment="1" applyProtection="1">
      <alignment horizontal="right" vertical="center" wrapText="1"/>
    </xf>
    <xf numFmtId="176" fontId="22" fillId="0" borderId="5" xfId="13" applyNumberFormat="1" applyFont="1" applyBorder="1" applyAlignment="1" applyProtection="1">
      <alignment horizontal="right" vertical="center" wrapText="1"/>
    </xf>
    <xf numFmtId="0" fontId="21" fillId="0" borderId="5" xfId="13" applyFont="1" applyBorder="1" applyAlignment="1" applyProtection="1">
      <alignment horizontal="center" vertical="center" wrapText="1"/>
    </xf>
    <xf numFmtId="0" fontId="19" fillId="0" borderId="5" xfId="1" applyFont="1" applyBorder="1" applyAlignment="1">
      <alignment vertical="center"/>
    </xf>
    <xf numFmtId="176" fontId="19" fillId="0" borderId="5" xfId="13" applyNumberFormat="1" applyFont="1" applyBorder="1" applyAlignment="1" applyProtection="1">
      <alignment horizontal="right" vertical="center" wrapText="1"/>
    </xf>
    <xf numFmtId="0" fontId="19" fillId="0" borderId="5" xfId="13" applyFont="1" applyBorder="1" applyAlignment="1" applyProtection="1">
      <alignment horizontal="right" vertical="center" wrapText="1"/>
    </xf>
    <xf numFmtId="0" fontId="21" fillId="0" borderId="5" xfId="13" applyFont="1" applyBorder="1" applyAlignment="1" applyProtection="1">
      <alignment vertical="center" wrapText="1"/>
    </xf>
    <xf numFmtId="0" fontId="19" fillId="0" borderId="5" xfId="1" applyFont="1" applyBorder="1" applyAlignment="1">
      <alignment horizontal="right" vertical="center" wrapText="1"/>
    </xf>
    <xf numFmtId="0" fontId="19" fillId="0" borderId="5" xfId="13" applyFont="1" applyFill="1" applyBorder="1" applyAlignment="1" applyProtection="1">
      <alignment horizontal="right" vertical="center" wrapText="1"/>
    </xf>
    <xf numFmtId="0" fontId="19" fillId="0" borderId="5" xfId="13" applyFont="1" applyFill="1" applyBorder="1" applyAlignment="1" applyProtection="1">
      <alignment vertical="center"/>
    </xf>
    <xf numFmtId="0" fontId="19" fillId="0" borderId="5" xfId="13" applyFont="1" applyBorder="1" applyAlignment="1" applyProtection="1">
      <alignment vertical="center"/>
    </xf>
    <xf numFmtId="0" fontId="22" fillId="0" borderId="5" xfId="1" applyFont="1" applyBorder="1" applyAlignment="1">
      <alignment vertical="center"/>
    </xf>
    <xf numFmtId="0" fontId="24" fillId="0" borderId="5" xfId="13" applyFont="1" applyBorder="1" applyAlignment="1" applyProtection="1">
      <alignment horizontal="center" vertical="center" wrapText="1"/>
    </xf>
    <xf numFmtId="0" fontId="19" fillId="0" borderId="8" xfId="13" applyFont="1" applyBorder="1" applyAlignment="1" applyProtection="1">
      <alignment vertical="center"/>
    </xf>
    <xf numFmtId="176" fontId="19" fillId="0" borderId="8" xfId="13" applyNumberFormat="1" applyFont="1" applyBorder="1" applyAlignment="1" applyProtection="1">
      <alignment horizontal="right" vertical="center" wrapText="1"/>
    </xf>
    <xf numFmtId="0" fontId="19" fillId="0" borderId="8" xfId="13" applyFont="1" applyBorder="1" applyAlignment="1" applyProtection="1">
      <alignment horizontal="right" vertical="center" wrapText="1"/>
    </xf>
    <xf numFmtId="0" fontId="17" fillId="0" borderId="5" xfId="13" applyFont="1" applyBorder="1" applyAlignment="1" applyProtection="1">
      <alignment horizontal="center" vertical="center" wrapText="1"/>
    </xf>
    <xf numFmtId="0" fontId="19" fillId="0" borderId="5" xfId="13" applyFont="1" applyBorder="1" applyAlignment="1" applyProtection="1"/>
    <xf numFmtId="0" fontId="20" fillId="0" borderId="4" xfId="13" applyFont="1" applyBorder="1" applyAlignment="1" applyProtection="1">
      <alignment horizontal="center" vertical="center" wrapText="1"/>
    </xf>
    <xf numFmtId="177" fontId="20" fillId="0" borderId="9" xfId="13" applyNumberFormat="1" applyFont="1" applyBorder="1" applyAlignment="1" applyProtection="1">
      <alignment horizontal="left" vertical="center" wrapText="1"/>
    </xf>
    <xf numFmtId="177" fontId="20" fillId="0" borderId="10" xfId="13" applyNumberFormat="1" applyFont="1" applyBorder="1" applyAlignment="1" applyProtection="1">
      <alignment horizontal="left" vertical="center" wrapText="1"/>
    </xf>
    <xf numFmtId="177" fontId="20" fillId="0" borderId="11" xfId="13" applyNumberFormat="1" applyFont="1" applyBorder="1" applyAlignment="1" applyProtection="1">
      <alignment horizontal="left" vertical="center" wrapText="1"/>
    </xf>
    <xf numFmtId="0" fontId="19" fillId="0" borderId="7" xfId="13" applyFont="1" applyBorder="1" applyAlignment="1" applyProtection="1">
      <alignment horizontal="center" vertical="center" wrapText="1"/>
    </xf>
    <xf numFmtId="0" fontId="19" fillId="0" borderId="8" xfId="13" applyFont="1" applyBorder="1" applyAlignment="1" applyProtection="1"/>
    <xf numFmtId="0" fontId="18" fillId="0" borderId="2" xfId="13" applyFont="1" applyBorder="1" applyAlignment="1" applyProtection="1">
      <alignment horizontal="center" vertical="center" wrapText="1"/>
    </xf>
    <xf numFmtId="0" fontId="18" fillId="0" borderId="2" xfId="13" applyFont="1" applyBorder="1" applyAlignment="1" applyProtection="1"/>
    <xf numFmtId="0" fontId="16" fillId="0" borderId="3" xfId="13" applyFont="1" applyBorder="1" applyAlignment="1" applyProtection="1">
      <alignment horizontal="center" vertical="center" wrapText="1"/>
    </xf>
    <xf numFmtId="0" fontId="19" fillId="0" borderId="6" xfId="13" applyFont="1" applyBorder="1" applyAlignment="1" applyProtection="1"/>
    <xf numFmtId="0" fontId="4" fillId="0" borderId="0" xfId="13" applyFont="1" applyAlignment="1" applyProtection="1">
      <alignment horizontal="center" vertical="center" wrapText="1"/>
    </xf>
    <xf numFmtId="0" fontId="5" fillId="0" borderId="0" xfId="13" applyFont="1" applyAlignment="1" applyProtection="1">
      <alignment horizontal="center" vertical="center" wrapText="1"/>
    </xf>
    <xf numFmtId="0" fontId="16" fillId="0" borderId="1" xfId="13" applyFont="1" applyBorder="1" applyAlignment="1" applyProtection="1">
      <alignment horizontal="center" vertical="center" wrapText="1"/>
    </xf>
    <xf numFmtId="0" fontId="19" fillId="0" borderId="4" xfId="13" applyFont="1" applyBorder="1" applyAlignment="1" applyProtection="1"/>
    <xf numFmtId="0" fontId="16" fillId="0" borderId="2" xfId="13" applyFont="1" applyBorder="1" applyAlignment="1" applyProtection="1">
      <alignment horizontal="center" vertical="center" wrapText="1"/>
    </xf>
    <xf numFmtId="0" fontId="17" fillId="0" borderId="2" xfId="13" applyFont="1" applyBorder="1" applyAlignment="1" applyProtection="1">
      <alignment horizontal="center" vertical="center" wrapText="1"/>
    </xf>
    <xf numFmtId="0" fontId="17" fillId="0" borderId="5" xfId="13" applyFont="1" applyBorder="1" applyAlignment="1" applyProtection="1"/>
    <xf numFmtId="0" fontId="18" fillId="0" borderId="5" xfId="13" applyFont="1" applyBorder="1" applyAlignment="1" applyProtection="1">
      <alignment horizontal="center" vertical="center" wrapText="1"/>
    </xf>
  </cellXfs>
  <cellStyles count="21">
    <cellStyle name="3232" xfId="2"/>
    <cellStyle name="百分比 2" xfId="3"/>
    <cellStyle name="差_表二--2003版" xfId="4"/>
    <cellStyle name="常规" xfId="0" builtinId="0"/>
    <cellStyle name="常规 10" xfId="5"/>
    <cellStyle name="常规 2" xfId="6"/>
    <cellStyle name="常规 2 2" xfId="7"/>
    <cellStyle name="常规 2_2017年地方财政预算表" xfId="8"/>
    <cellStyle name="常规 3" xfId="9"/>
    <cellStyle name="常规 3 2" xfId="10"/>
    <cellStyle name="常规 4" xfId="11"/>
    <cellStyle name="常规 4 2" xfId="13"/>
    <cellStyle name="常规 5" xfId="14"/>
    <cellStyle name="常规 6" xfId="15"/>
    <cellStyle name="常规 7" xfId="16"/>
    <cellStyle name="常规_2014年部门预算表(汇总表人代会后调整表)" xfId="1"/>
    <cellStyle name="好_表二--2003版" xfId="12"/>
    <cellStyle name="千位分隔 2" xfId="17"/>
    <cellStyle name="千位分隔 3" xfId="18"/>
    <cellStyle name="千位分隔[0] 2" xfId="19"/>
    <cellStyle name="千位分隔[0]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S9" sqref="S9"/>
    </sheetView>
  </sheetViews>
  <sheetFormatPr defaultRowHeight="14.25"/>
  <cols>
    <col min="1" max="1" width="6.625" style="3" customWidth="1"/>
    <col min="2" max="2" width="17" style="3" customWidth="1"/>
    <col min="3" max="3" width="11.875" style="3" customWidth="1"/>
    <col min="4" max="4" width="0" style="3" hidden="1" customWidth="1"/>
    <col min="5" max="5" width="13.875" style="3" customWidth="1"/>
    <col min="6" max="6" width="9" style="3" customWidth="1"/>
    <col min="7" max="7" width="10.25" style="3" customWidth="1"/>
    <col min="8" max="9" width="8" style="3" hidden="1" customWidth="1"/>
    <col min="10" max="10" width="0" style="3" hidden="1" customWidth="1"/>
    <col min="11" max="11" width="8" style="3" hidden="1" customWidth="1"/>
    <col min="12" max="12" width="11" style="3" customWidth="1"/>
    <col min="13" max="13" width="9.875" style="3" customWidth="1"/>
    <col min="14" max="14" width="10.125" style="3" customWidth="1"/>
    <col min="15" max="15" width="10.5" style="3" customWidth="1"/>
    <col min="16" max="16" width="22.125" style="3" customWidth="1"/>
    <col min="17" max="256" width="9" style="3"/>
    <col min="257" max="257" width="6.625" style="3" customWidth="1"/>
    <col min="258" max="258" width="17" style="3" customWidth="1"/>
    <col min="259" max="259" width="11.875" style="3" customWidth="1"/>
    <col min="260" max="260" width="0" style="3" hidden="1" customWidth="1"/>
    <col min="261" max="261" width="13.875" style="3" customWidth="1"/>
    <col min="262" max="262" width="9" style="3" customWidth="1"/>
    <col min="263" max="263" width="10.25" style="3" customWidth="1"/>
    <col min="264" max="267" width="0" style="3" hidden="1" customWidth="1"/>
    <col min="268" max="268" width="11" style="3" customWidth="1"/>
    <col min="269" max="269" width="9.875" style="3" customWidth="1"/>
    <col min="270" max="270" width="10.125" style="3" customWidth="1"/>
    <col min="271" max="271" width="10.5" style="3" customWidth="1"/>
    <col min="272" max="272" width="22.125" style="3" customWidth="1"/>
    <col min="273" max="512" width="9" style="3"/>
    <col min="513" max="513" width="6.625" style="3" customWidth="1"/>
    <col min="514" max="514" width="17" style="3" customWidth="1"/>
    <col min="515" max="515" width="11.875" style="3" customWidth="1"/>
    <col min="516" max="516" width="0" style="3" hidden="1" customWidth="1"/>
    <col min="517" max="517" width="13.875" style="3" customWidth="1"/>
    <col min="518" max="518" width="9" style="3" customWidth="1"/>
    <col min="519" max="519" width="10.25" style="3" customWidth="1"/>
    <col min="520" max="523" width="0" style="3" hidden="1" customWidth="1"/>
    <col min="524" max="524" width="11" style="3" customWidth="1"/>
    <col min="525" max="525" width="9.875" style="3" customWidth="1"/>
    <col min="526" max="526" width="10.125" style="3" customWidth="1"/>
    <col min="527" max="527" width="10.5" style="3" customWidth="1"/>
    <col min="528" max="528" width="22.125" style="3" customWidth="1"/>
    <col min="529" max="768" width="9" style="3"/>
    <col min="769" max="769" width="6.625" style="3" customWidth="1"/>
    <col min="770" max="770" width="17" style="3" customWidth="1"/>
    <col min="771" max="771" width="11.875" style="3" customWidth="1"/>
    <col min="772" max="772" width="0" style="3" hidden="1" customWidth="1"/>
    <col min="773" max="773" width="13.875" style="3" customWidth="1"/>
    <col min="774" max="774" width="9" style="3" customWidth="1"/>
    <col min="775" max="775" width="10.25" style="3" customWidth="1"/>
    <col min="776" max="779" width="0" style="3" hidden="1" customWidth="1"/>
    <col min="780" max="780" width="11" style="3" customWidth="1"/>
    <col min="781" max="781" width="9.875" style="3" customWidth="1"/>
    <col min="782" max="782" width="10.125" style="3" customWidth="1"/>
    <col min="783" max="783" width="10.5" style="3" customWidth="1"/>
    <col min="784" max="784" width="22.125" style="3" customWidth="1"/>
    <col min="785" max="1024" width="9" style="3"/>
    <col min="1025" max="1025" width="6.625" style="3" customWidth="1"/>
    <col min="1026" max="1026" width="17" style="3" customWidth="1"/>
    <col min="1027" max="1027" width="11.875" style="3" customWidth="1"/>
    <col min="1028" max="1028" width="0" style="3" hidden="1" customWidth="1"/>
    <col min="1029" max="1029" width="13.875" style="3" customWidth="1"/>
    <col min="1030" max="1030" width="9" style="3" customWidth="1"/>
    <col min="1031" max="1031" width="10.25" style="3" customWidth="1"/>
    <col min="1032" max="1035" width="0" style="3" hidden="1" customWidth="1"/>
    <col min="1036" max="1036" width="11" style="3" customWidth="1"/>
    <col min="1037" max="1037" width="9.875" style="3" customWidth="1"/>
    <col min="1038" max="1038" width="10.125" style="3" customWidth="1"/>
    <col min="1039" max="1039" width="10.5" style="3" customWidth="1"/>
    <col min="1040" max="1040" width="22.125" style="3" customWidth="1"/>
    <col min="1041" max="1280" width="9" style="3"/>
    <col min="1281" max="1281" width="6.625" style="3" customWidth="1"/>
    <col min="1282" max="1282" width="17" style="3" customWidth="1"/>
    <col min="1283" max="1283" width="11.875" style="3" customWidth="1"/>
    <col min="1284" max="1284" width="0" style="3" hidden="1" customWidth="1"/>
    <col min="1285" max="1285" width="13.875" style="3" customWidth="1"/>
    <col min="1286" max="1286" width="9" style="3" customWidth="1"/>
    <col min="1287" max="1287" width="10.25" style="3" customWidth="1"/>
    <col min="1288" max="1291" width="0" style="3" hidden="1" customWidth="1"/>
    <col min="1292" max="1292" width="11" style="3" customWidth="1"/>
    <col min="1293" max="1293" width="9.875" style="3" customWidth="1"/>
    <col min="1294" max="1294" width="10.125" style="3" customWidth="1"/>
    <col min="1295" max="1295" width="10.5" style="3" customWidth="1"/>
    <col min="1296" max="1296" width="22.125" style="3" customWidth="1"/>
    <col min="1297" max="1536" width="9" style="3"/>
    <col min="1537" max="1537" width="6.625" style="3" customWidth="1"/>
    <col min="1538" max="1538" width="17" style="3" customWidth="1"/>
    <col min="1539" max="1539" width="11.875" style="3" customWidth="1"/>
    <col min="1540" max="1540" width="0" style="3" hidden="1" customWidth="1"/>
    <col min="1541" max="1541" width="13.875" style="3" customWidth="1"/>
    <col min="1542" max="1542" width="9" style="3" customWidth="1"/>
    <col min="1543" max="1543" width="10.25" style="3" customWidth="1"/>
    <col min="1544" max="1547" width="0" style="3" hidden="1" customWidth="1"/>
    <col min="1548" max="1548" width="11" style="3" customWidth="1"/>
    <col min="1549" max="1549" width="9.875" style="3" customWidth="1"/>
    <col min="1550" max="1550" width="10.125" style="3" customWidth="1"/>
    <col min="1551" max="1551" width="10.5" style="3" customWidth="1"/>
    <col min="1552" max="1552" width="22.125" style="3" customWidth="1"/>
    <col min="1553" max="1792" width="9" style="3"/>
    <col min="1793" max="1793" width="6.625" style="3" customWidth="1"/>
    <col min="1794" max="1794" width="17" style="3" customWidth="1"/>
    <col min="1795" max="1795" width="11.875" style="3" customWidth="1"/>
    <col min="1796" max="1796" width="0" style="3" hidden="1" customWidth="1"/>
    <col min="1797" max="1797" width="13.875" style="3" customWidth="1"/>
    <col min="1798" max="1798" width="9" style="3" customWidth="1"/>
    <col min="1799" max="1799" width="10.25" style="3" customWidth="1"/>
    <col min="1800" max="1803" width="0" style="3" hidden="1" customWidth="1"/>
    <col min="1804" max="1804" width="11" style="3" customWidth="1"/>
    <col min="1805" max="1805" width="9.875" style="3" customWidth="1"/>
    <col min="1806" max="1806" width="10.125" style="3" customWidth="1"/>
    <col min="1807" max="1807" width="10.5" style="3" customWidth="1"/>
    <col min="1808" max="1808" width="22.125" style="3" customWidth="1"/>
    <col min="1809" max="2048" width="9" style="3"/>
    <col min="2049" max="2049" width="6.625" style="3" customWidth="1"/>
    <col min="2050" max="2050" width="17" style="3" customWidth="1"/>
    <col min="2051" max="2051" width="11.875" style="3" customWidth="1"/>
    <col min="2052" max="2052" width="0" style="3" hidden="1" customWidth="1"/>
    <col min="2053" max="2053" width="13.875" style="3" customWidth="1"/>
    <col min="2054" max="2054" width="9" style="3" customWidth="1"/>
    <col min="2055" max="2055" width="10.25" style="3" customWidth="1"/>
    <col min="2056" max="2059" width="0" style="3" hidden="1" customWidth="1"/>
    <col min="2060" max="2060" width="11" style="3" customWidth="1"/>
    <col min="2061" max="2061" width="9.875" style="3" customWidth="1"/>
    <col min="2062" max="2062" width="10.125" style="3" customWidth="1"/>
    <col min="2063" max="2063" width="10.5" style="3" customWidth="1"/>
    <col min="2064" max="2064" width="22.125" style="3" customWidth="1"/>
    <col min="2065" max="2304" width="9" style="3"/>
    <col min="2305" max="2305" width="6.625" style="3" customWidth="1"/>
    <col min="2306" max="2306" width="17" style="3" customWidth="1"/>
    <col min="2307" max="2307" width="11.875" style="3" customWidth="1"/>
    <col min="2308" max="2308" width="0" style="3" hidden="1" customWidth="1"/>
    <col min="2309" max="2309" width="13.875" style="3" customWidth="1"/>
    <col min="2310" max="2310" width="9" style="3" customWidth="1"/>
    <col min="2311" max="2311" width="10.25" style="3" customWidth="1"/>
    <col min="2312" max="2315" width="0" style="3" hidden="1" customWidth="1"/>
    <col min="2316" max="2316" width="11" style="3" customWidth="1"/>
    <col min="2317" max="2317" width="9.875" style="3" customWidth="1"/>
    <col min="2318" max="2318" width="10.125" style="3" customWidth="1"/>
    <col min="2319" max="2319" width="10.5" style="3" customWidth="1"/>
    <col min="2320" max="2320" width="22.125" style="3" customWidth="1"/>
    <col min="2321" max="2560" width="9" style="3"/>
    <col min="2561" max="2561" width="6.625" style="3" customWidth="1"/>
    <col min="2562" max="2562" width="17" style="3" customWidth="1"/>
    <col min="2563" max="2563" width="11.875" style="3" customWidth="1"/>
    <col min="2564" max="2564" width="0" style="3" hidden="1" customWidth="1"/>
    <col min="2565" max="2565" width="13.875" style="3" customWidth="1"/>
    <col min="2566" max="2566" width="9" style="3" customWidth="1"/>
    <col min="2567" max="2567" width="10.25" style="3" customWidth="1"/>
    <col min="2568" max="2571" width="0" style="3" hidden="1" customWidth="1"/>
    <col min="2572" max="2572" width="11" style="3" customWidth="1"/>
    <col min="2573" max="2573" width="9.875" style="3" customWidth="1"/>
    <col min="2574" max="2574" width="10.125" style="3" customWidth="1"/>
    <col min="2575" max="2575" width="10.5" style="3" customWidth="1"/>
    <col min="2576" max="2576" width="22.125" style="3" customWidth="1"/>
    <col min="2577" max="2816" width="9" style="3"/>
    <col min="2817" max="2817" width="6.625" style="3" customWidth="1"/>
    <col min="2818" max="2818" width="17" style="3" customWidth="1"/>
    <col min="2819" max="2819" width="11.875" style="3" customWidth="1"/>
    <col min="2820" max="2820" width="0" style="3" hidden="1" customWidth="1"/>
    <col min="2821" max="2821" width="13.875" style="3" customWidth="1"/>
    <col min="2822" max="2822" width="9" style="3" customWidth="1"/>
    <col min="2823" max="2823" width="10.25" style="3" customWidth="1"/>
    <col min="2824" max="2827" width="0" style="3" hidden="1" customWidth="1"/>
    <col min="2828" max="2828" width="11" style="3" customWidth="1"/>
    <col min="2829" max="2829" width="9.875" style="3" customWidth="1"/>
    <col min="2830" max="2830" width="10.125" style="3" customWidth="1"/>
    <col min="2831" max="2831" width="10.5" style="3" customWidth="1"/>
    <col min="2832" max="2832" width="22.125" style="3" customWidth="1"/>
    <col min="2833" max="3072" width="9" style="3"/>
    <col min="3073" max="3073" width="6.625" style="3" customWidth="1"/>
    <col min="3074" max="3074" width="17" style="3" customWidth="1"/>
    <col min="3075" max="3075" width="11.875" style="3" customWidth="1"/>
    <col min="3076" max="3076" width="0" style="3" hidden="1" customWidth="1"/>
    <col min="3077" max="3077" width="13.875" style="3" customWidth="1"/>
    <col min="3078" max="3078" width="9" style="3" customWidth="1"/>
    <col min="3079" max="3079" width="10.25" style="3" customWidth="1"/>
    <col min="3080" max="3083" width="0" style="3" hidden="1" customWidth="1"/>
    <col min="3084" max="3084" width="11" style="3" customWidth="1"/>
    <col min="3085" max="3085" width="9.875" style="3" customWidth="1"/>
    <col min="3086" max="3086" width="10.125" style="3" customWidth="1"/>
    <col min="3087" max="3087" width="10.5" style="3" customWidth="1"/>
    <col min="3088" max="3088" width="22.125" style="3" customWidth="1"/>
    <col min="3089" max="3328" width="9" style="3"/>
    <col min="3329" max="3329" width="6.625" style="3" customWidth="1"/>
    <col min="3330" max="3330" width="17" style="3" customWidth="1"/>
    <col min="3331" max="3331" width="11.875" style="3" customWidth="1"/>
    <col min="3332" max="3332" width="0" style="3" hidden="1" customWidth="1"/>
    <col min="3333" max="3333" width="13.875" style="3" customWidth="1"/>
    <col min="3334" max="3334" width="9" style="3" customWidth="1"/>
    <col min="3335" max="3335" width="10.25" style="3" customWidth="1"/>
    <col min="3336" max="3339" width="0" style="3" hidden="1" customWidth="1"/>
    <col min="3340" max="3340" width="11" style="3" customWidth="1"/>
    <col min="3341" max="3341" width="9.875" style="3" customWidth="1"/>
    <col min="3342" max="3342" width="10.125" style="3" customWidth="1"/>
    <col min="3343" max="3343" width="10.5" style="3" customWidth="1"/>
    <col min="3344" max="3344" width="22.125" style="3" customWidth="1"/>
    <col min="3345" max="3584" width="9" style="3"/>
    <col min="3585" max="3585" width="6.625" style="3" customWidth="1"/>
    <col min="3586" max="3586" width="17" style="3" customWidth="1"/>
    <col min="3587" max="3587" width="11.875" style="3" customWidth="1"/>
    <col min="3588" max="3588" width="0" style="3" hidden="1" customWidth="1"/>
    <col min="3589" max="3589" width="13.875" style="3" customWidth="1"/>
    <col min="3590" max="3590" width="9" style="3" customWidth="1"/>
    <col min="3591" max="3591" width="10.25" style="3" customWidth="1"/>
    <col min="3592" max="3595" width="0" style="3" hidden="1" customWidth="1"/>
    <col min="3596" max="3596" width="11" style="3" customWidth="1"/>
    <col min="3597" max="3597" width="9.875" style="3" customWidth="1"/>
    <col min="3598" max="3598" width="10.125" style="3" customWidth="1"/>
    <col min="3599" max="3599" width="10.5" style="3" customWidth="1"/>
    <col min="3600" max="3600" width="22.125" style="3" customWidth="1"/>
    <col min="3601" max="3840" width="9" style="3"/>
    <col min="3841" max="3841" width="6.625" style="3" customWidth="1"/>
    <col min="3842" max="3842" width="17" style="3" customWidth="1"/>
    <col min="3843" max="3843" width="11.875" style="3" customWidth="1"/>
    <col min="3844" max="3844" width="0" style="3" hidden="1" customWidth="1"/>
    <col min="3845" max="3845" width="13.875" style="3" customWidth="1"/>
    <col min="3846" max="3846" width="9" style="3" customWidth="1"/>
    <col min="3847" max="3847" width="10.25" style="3" customWidth="1"/>
    <col min="3848" max="3851" width="0" style="3" hidden="1" customWidth="1"/>
    <col min="3852" max="3852" width="11" style="3" customWidth="1"/>
    <col min="3853" max="3853" width="9.875" style="3" customWidth="1"/>
    <col min="3854" max="3854" width="10.125" style="3" customWidth="1"/>
    <col min="3855" max="3855" width="10.5" style="3" customWidth="1"/>
    <col min="3856" max="3856" width="22.125" style="3" customWidth="1"/>
    <col min="3857" max="4096" width="9" style="3"/>
    <col min="4097" max="4097" width="6.625" style="3" customWidth="1"/>
    <col min="4098" max="4098" width="17" style="3" customWidth="1"/>
    <col min="4099" max="4099" width="11.875" style="3" customWidth="1"/>
    <col min="4100" max="4100" width="0" style="3" hidden="1" customWidth="1"/>
    <col min="4101" max="4101" width="13.875" style="3" customWidth="1"/>
    <col min="4102" max="4102" width="9" style="3" customWidth="1"/>
    <col min="4103" max="4103" width="10.25" style="3" customWidth="1"/>
    <col min="4104" max="4107" width="0" style="3" hidden="1" customWidth="1"/>
    <col min="4108" max="4108" width="11" style="3" customWidth="1"/>
    <col min="4109" max="4109" width="9.875" style="3" customWidth="1"/>
    <col min="4110" max="4110" width="10.125" style="3" customWidth="1"/>
    <col min="4111" max="4111" width="10.5" style="3" customWidth="1"/>
    <col min="4112" max="4112" width="22.125" style="3" customWidth="1"/>
    <col min="4113" max="4352" width="9" style="3"/>
    <col min="4353" max="4353" width="6.625" style="3" customWidth="1"/>
    <col min="4354" max="4354" width="17" style="3" customWidth="1"/>
    <col min="4355" max="4355" width="11.875" style="3" customWidth="1"/>
    <col min="4356" max="4356" width="0" style="3" hidden="1" customWidth="1"/>
    <col min="4357" max="4357" width="13.875" style="3" customWidth="1"/>
    <col min="4358" max="4358" width="9" style="3" customWidth="1"/>
    <col min="4359" max="4359" width="10.25" style="3" customWidth="1"/>
    <col min="4360" max="4363" width="0" style="3" hidden="1" customWidth="1"/>
    <col min="4364" max="4364" width="11" style="3" customWidth="1"/>
    <col min="4365" max="4365" width="9.875" style="3" customWidth="1"/>
    <col min="4366" max="4366" width="10.125" style="3" customWidth="1"/>
    <col min="4367" max="4367" width="10.5" style="3" customWidth="1"/>
    <col min="4368" max="4368" width="22.125" style="3" customWidth="1"/>
    <col min="4369" max="4608" width="9" style="3"/>
    <col min="4609" max="4609" width="6.625" style="3" customWidth="1"/>
    <col min="4610" max="4610" width="17" style="3" customWidth="1"/>
    <col min="4611" max="4611" width="11.875" style="3" customWidth="1"/>
    <col min="4612" max="4612" width="0" style="3" hidden="1" customWidth="1"/>
    <col min="4613" max="4613" width="13.875" style="3" customWidth="1"/>
    <col min="4614" max="4614" width="9" style="3" customWidth="1"/>
    <col min="4615" max="4615" width="10.25" style="3" customWidth="1"/>
    <col min="4616" max="4619" width="0" style="3" hidden="1" customWidth="1"/>
    <col min="4620" max="4620" width="11" style="3" customWidth="1"/>
    <col min="4621" max="4621" width="9.875" style="3" customWidth="1"/>
    <col min="4622" max="4622" width="10.125" style="3" customWidth="1"/>
    <col min="4623" max="4623" width="10.5" style="3" customWidth="1"/>
    <col min="4624" max="4624" width="22.125" style="3" customWidth="1"/>
    <col min="4625" max="4864" width="9" style="3"/>
    <col min="4865" max="4865" width="6.625" style="3" customWidth="1"/>
    <col min="4866" max="4866" width="17" style="3" customWidth="1"/>
    <col min="4867" max="4867" width="11.875" style="3" customWidth="1"/>
    <col min="4868" max="4868" width="0" style="3" hidden="1" customWidth="1"/>
    <col min="4869" max="4869" width="13.875" style="3" customWidth="1"/>
    <col min="4870" max="4870" width="9" style="3" customWidth="1"/>
    <col min="4871" max="4871" width="10.25" style="3" customWidth="1"/>
    <col min="4872" max="4875" width="0" style="3" hidden="1" customWidth="1"/>
    <col min="4876" max="4876" width="11" style="3" customWidth="1"/>
    <col min="4877" max="4877" width="9.875" style="3" customWidth="1"/>
    <col min="4878" max="4878" width="10.125" style="3" customWidth="1"/>
    <col min="4879" max="4879" width="10.5" style="3" customWidth="1"/>
    <col min="4880" max="4880" width="22.125" style="3" customWidth="1"/>
    <col min="4881" max="5120" width="9" style="3"/>
    <col min="5121" max="5121" width="6.625" style="3" customWidth="1"/>
    <col min="5122" max="5122" width="17" style="3" customWidth="1"/>
    <col min="5123" max="5123" width="11.875" style="3" customWidth="1"/>
    <col min="5124" max="5124" width="0" style="3" hidden="1" customWidth="1"/>
    <col min="5125" max="5125" width="13.875" style="3" customWidth="1"/>
    <col min="5126" max="5126" width="9" style="3" customWidth="1"/>
    <col min="5127" max="5127" width="10.25" style="3" customWidth="1"/>
    <col min="5128" max="5131" width="0" style="3" hidden="1" customWidth="1"/>
    <col min="5132" max="5132" width="11" style="3" customWidth="1"/>
    <col min="5133" max="5133" width="9.875" style="3" customWidth="1"/>
    <col min="5134" max="5134" width="10.125" style="3" customWidth="1"/>
    <col min="5135" max="5135" width="10.5" style="3" customWidth="1"/>
    <col min="5136" max="5136" width="22.125" style="3" customWidth="1"/>
    <col min="5137" max="5376" width="9" style="3"/>
    <col min="5377" max="5377" width="6.625" style="3" customWidth="1"/>
    <col min="5378" max="5378" width="17" style="3" customWidth="1"/>
    <col min="5379" max="5379" width="11.875" style="3" customWidth="1"/>
    <col min="5380" max="5380" width="0" style="3" hidden="1" customWidth="1"/>
    <col min="5381" max="5381" width="13.875" style="3" customWidth="1"/>
    <col min="5382" max="5382" width="9" style="3" customWidth="1"/>
    <col min="5383" max="5383" width="10.25" style="3" customWidth="1"/>
    <col min="5384" max="5387" width="0" style="3" hidden="1" customWidth="1"/>
    <col min="5388" max="5388" width="11" style="3" customWidth="1"/>
    <col min="5389" max="5389" width="9.875" style="3" customWidth="1"/>
    <col min="5390" max="5390" width="10.125" style="3" customWidth="1"/>
    <col min="5391" max="5391" width="10.5" style="3" customWidth="1"/>
    <col min="5392" max="5392" width="22.125" style="3" customWidth="1"/>
    <col min="5393" max="5632" width="9" style="3"/>
    <col min="5633" max="5633" width="6.625" style="3" customWidth="1"/>
    <col min="5634" max="5634" width="17" style="3" customWidth="1"/>
    <col min="5635" max="5635" width="11.875" style="3" customWidth="1"/>
    <col min="5636" max="5636" width="0" style="3" hidden="1" customWidth="1"/>
    <col min="5637" max="5637" width="13.875" style="3" customWidth="1"/>
    <col min="5638" max="5638" width="9" style="3" customWidth="1"/>
    <col min="5639" max="5639" width="10.25" style="3" customWidth="1"/>
    <col min="5640" max="5643" width="0" style="3" hidden="1" customWidth="1"/>
    <col min="5644" max="5644" width="11" style="3" customWidth="1"/>
    <col min="5645" max="5645" width="9.875" style="3" customWidth="1"/>
    <col min="5646" max="5646" width="10.125" style="3" customWidth="1"/>
    <col min="5647" max="5647" width="10.5" style="3" customWidth="1"/>
    <col min="5648" max="5648" width="22.125" style="3" customWidth="1"/>
    <col min="5649" max="5888" width="9" style="3"/>
    <col min="5889" max="5889" width="6.625" style="3" customWidth="1"/>
    <col min="5890" max="5890" width="17" style="3" customWidth="1"/>
    <col min="5891" max="5891" width="11.875" style="3" customWidth="1"/>
    <col min="5892" max="5892" width="0" style="3" hidden="1" customWidth="1"/>
    <col min="5893" max="5893" width="13.875" style="3" customWidth="1"/>
    <col min="5894" max="5894" width="9" style="3" customWidth="1"/>
    <col min="5895" max="5895" width="10.25" style="3" customWidth="1"/>
    <col min="5896" max="5899" width="0" style="3" hidden="1" customWidth="1"/>
    <col min="5900" max="5900" width="11" style="3" customWidth="1"/>
    <col min="5901" max="5901" width="9.875" style="3" customWidth="1"/>
    <col min="5902" max="5902" width="10.125" style="3" customWidth="1"/>
    <col min="5903" max="5903" width="10.5" style="3" customWidth="1"/>
    <col min="5904" max="5904" width="22.125" style="3" customWidth="1"/>
    <col min="5905" max="6144" width="9" style="3"/>
    <col min="6145" max="6145" width="6.625" style="3" customWidth="1"/>
    <col min="6146" max="6146" width="17" style="3" customWidth="1"/>
    <col min="6147" max="6147" width="11.875" style="3" customWidth="1"/>
    <col min="6148" max="6148" width="0" style="3" hidden="1" customWidth="1"/>
    <col min="6149" max="6149" width="13.875" style="3" customWidth="1"/>
    <col min="6150" max="6150" width="9" style="3" customWidth="1"/>
    <col min="6151" max="6151" width="10.25" style="3" customWidth="1"/>
    <col min="6152" max="6155" width="0" style="3" hidden="1" customWidth="1"/>
    <col min="6156" max="6156" width="11" style="3" customWidth="1"/>
    <col min="6157" max="6157" width="9.875" style="3" customWidth="1"/>
    <col min="6158" max="6158" width="10.125" style="3" customWidth="1"/>
    <col min="6159" max="6159" width="10.5" style="3" customWidth="1"/>
    <col min="6160" max="6160" width="22.125" style="3" customWidth="1"/>
    <col min="6161" max="6400" width="9" style="3"/>
    <col min="6401" max="6401" width="6.625" style="3" customWidth="1"/>
    <col min="6402" max="6402" width="17" style="3" customWidth="1"/>
    <col min="6403" max="6403" width="11.875" style="3" customWidth="1"/>
    <col min="6404" max="6404" width="0" style="3" hidden="1" customWidth="1"/>
    <col min="6405" max="6405" width="13.875" style="3" customWidth="1"/>
    <col min="6406" max="6406" width="9" style="3" customWidth="1"/>
    <col min="6407" max="6407" width="10.25" style="3" customWidth="1"/>
    <col min="6408" max="6411" width="0" style="3" hidden="1" customWidth="1"/>
    <col min="6412" max="6412" width="11" style="3" customWidth="1"/>
    <col min="6413" max="6413" width="9.875" style="3" customWidth="1"/>
    <col min="6414" max="6414" width="10.125" style="3" customWidth="1"/>
    <col min="6415" max="6415" width="10.5" style="3" customWidth="1"/>
    <col min="6416" max="6416" width="22.125" style="3" customWidth="1"/>
    <col min="6417" max="6656" width="9" style="3"/>
    <col min="6657" max="6657" width="6.625" style="3" customWidth="1"/>
    <col min="6658" max="6658" width="17" style="3" customWidth="1"/>
    <col min="6659" max="6659" width="11.875" style="3" customWidth="1"/>
    <col min="6660" max="6660" width="0" style="3" hidden="1" customWidth="1"/>
    <col min="6661" max="6661" width="13.875" style="3" customWidth="1"/>
    <col min="6662" max="6662" width="9" style="3" customWidth="1"/>
    <col min="6663" max="6663" width="10.25" style="3" customWidth="1"/>
    <col min="6664" max="6667" width="0" style="3" hidden="1" customWidth="1"/>
    <col min="6668" max="6668" width="11" style="3" customWidth="1"/>
    <col min="6669" max="6669" width="9.875" style="3" customWidth="1"/>
    <col min="6670" max="6670" width="10.125" style="3" customWidth="1"/>
    <col min="6671" max="6671" width="10.5" style="3" customWidth="1"/>
    <col min="6672" max="6672" width="22.125" style="3" customWidth="1"/>
    <col min="6673" max="6912" width="9" style="3"/>
    <col min="6913" max="6913" width="6.625" style="3" customWidth="1"/>
    <col min="6914" max="6914" width="17" style="3" customWidth="1"/>
    <col min="6915" max="6915" width="11.875" style="3" customWidth="1"/>
    <col min="6916" max="6916" width="0" style="3" hidden="1" customWidth="1"/>
    <col min="6917" max="6917" width="13.875" style="3" customWidth="1"/>
    <col min="6918" max="6918" width="9" style="3" customWidth="1"/>
    <col min="6919" max="6919" width="10.25" style="3" customWidth="1"/>
    <col min="6920" max="6923" width="0" style="3" hidden="1" customWidth="1"/>
    <col min="6924" max="6924" width="11" style="3" customWidth="1"/>
    <col min="6925" max="6925" width="9.875" style="3" customWidth="1"/>
    <col min="6926" max="6926" width="10.125" style="3" customWidth="1"/>
    <col min="6927" max="6927" width="10.5" style="3" customWidth="1"/>
    <col min="6928" max="6928" width="22.125" style="3" customWidth="1"/>
    <col min="6929" max="7168" width="9" style="3"/>
    <col min="7169" max="7169" width="6.625" style="3" customWidth="1"/>
    <col min="7170" max="7170" width="17" style="3" customWidth="1"/>
    <col min="7171" max="7171" width="11.875" style="3" customWidth="1"/>
    <col min="7172" max="7172" width="0" style="3" hidden="1" customWidth="1"/>
    <col min="7173" max="7173" width="13.875" style="3" customWidth="1"/>
    <col min="7174" max="7174" width="9" style="3" customWidth="1"/>
    <col min="7175" max="7175" width="10.25" style="3" customWidth="1"/>
    <col min="7176" max="7179" width="0" style="3" hidden="1" customWidth="1"/>
    <col min="7180" max="7180" width="11" style="3" customWidth="1"/>
    <col min="7181" max="7181" width="9.875" style="3" customWidth="1"/>
    <col min="7182" max="7182" width="10.125" style="3" customWidth="1"/>
    <col min="7183" max="7183" width="10.5" style="3" customWidth="1"/>
    <col min="7184" max="7184" width="22.125" style="3" customWidth="1"/>
    <col min="7185" max="7424" width="9" style="3"/>
    <col min="7425" max="7425" width="6.625" style="3" customWidth="1"/>
    <col min="7426" max="7426" width="17" style="3" customWidth="1"/>
    <col min="7427" max="7427" width="11.875" style="3" customWidth="1"/>
    <col min="7428" max="7428" width="0" style="3" hidden="1" customWidth="1"/>
    <col min="7429" max="7429" width="13.875" style="3" customWidth="1"/>
    <col min="7430" max="7430" width="9" style="3" customWidth="1"/>
    <col min="7431" max="7431" width="10.25" style="3" customWidth="1"/>
    <col min="7432" max="7435" width="0" style="3" hidden="1" customWidth="1"/>
    <col min="7436" max="7436" width="11" style="3" customWidth="1"/>
    <col min="7437" max="7437" width="9.875" style="3" customWidth="1"/>
    <col min="7438" max="7438" width="10.125" style="3" customWidth="1"/>
    <col min="7439" max="7439" width="10.5" style="3" customWidth="1"/>
    <col min="7440" max="7440" width="22.125" style="3" customWidth="1"/>
    <col min="7441" max="7680" width="9" style="3"/>
    <col min="7681" max="7681" width="6.625" style="3" customWidth="1"/>
    <col min="7682" max="7682" width="17" style="3" customWidth="1"/>
    <col min="7683" max="7683" width="11.875" style="3" customWidth="1"/>
    <col min="7684" max="7684" width="0" style="3" hidden="1" customWidth="1"/>
    <col min="7685" max="7685" width="13.875" style="3" customWidth="1"/>
    <col min="7686" max="7686" width="9" style="3" customWidth="1"/>
    <col min="7687" max="7687" width="10.25" style="3" customWidth="1"/>
    <col min="7688" max="7691" width="0" style="3" hidden="1" customWidth="1"/>
    <col min="7692" max="7692" width="11" style="3" customWidth="1"/>
    <col min="7693" max="7693" width="9.875" style="3" customWidth="1"/>
    <col min="7694" max="7694" width="10.125" style="3" customWidth="1"/>
    <col min="7695" max="7695" width="10.5" style="3" customWidth="1"/>
    <col min="7696" max="7696" width="22.125" style="3" customWidth="1"/>
    <col min="7697" max="7936" width="9" style="3"/>
    <col min="7937" max="7937" width="6.625" style="3" customWidth="1"/>
    <col min="7938" max="7938" width="17" style="3" customWidth="1"/>
    <col min="7939" max="7939" width="11.875" style="3" customWidth="1"/>
    <col min="7940" max="7940" width="0" style="3" hidden="1" customWidth="1"/>
    <col min="7941" max="7941" width="13.875" style="3" customWidth="1"/>
    <col min="7942" max="7942" width="9" style="3" customWidth="1"/>
    <col min="7943" max="7943" width="10.25" style="3" customWidth="1"/>
    <col min="7944" max="7947" width="0" style="3" hidden="1" customWidth="1"/>
    <col min="7948" max="7948" width="11" style="3" customWidth="1"/>
    <col min="7949" max="7949" width="9.875" style="3" customWidth="1"/>
    <col min="7950" max="7950" width="10.125" style="3" customWidth="1"/>
    <col min="7951" max="7951" width="10.5" style="3" customWidth="1"/>
    <col min="7952" max="7952" width="22.125" style="3" customWidth="1"/>
    <col min="7953" max="8192" width="9" style="3"/>
    <col min="8193" max="8193" width="6.625" style="3" customWidth="1"/>
    <col min="8194" max="8194" width="17" style="3" customWidth="1"/>
    <col min="8195" max="8195" width="11.875" style="3" customWidth="1"/>
    <col min="8196" max="8196" width="0" style="3" hidden="1" customWidth="1"/>
    <col min="8197" max="8197" width="13.875" style="3" customWidth="1"/>
    <col min="8198" max="8198" width="9" style="3" customWidth="1"/>
    <col min="8199" max="8199" width="10.25" style="3" customWidth="1"/>
    <col min="8200" max="8203" width="0" style="3" hidden="1" customWidth="1"/>
    <col min="8204" max="8204" width="11" style="3" customWidth="1"/>
    <col min="8205" max="8205" width="9.875" style="3" customWidth="1"/>
    <col min="8206" max="8206" width="10.125" style="3" customWidth="1"/>
    <col min="8207" max="8207" width="10.5" style="3" customWidth="1"/>
    <col min="8208" max="8208" width="22.125" style="3" customWidth="1"/>
    <col min="8209" max="8448" width="9" style="3"/>
    <col min="8449" max="8449" width="6.625" style="3" customWidth="1"/>
    <col min="8450" max="8450" width="17" style="3" customWidth="1"/>
    <col min="8451" max="8451" width="11.875" style="3" customWidth="1"/>
    <col min="8452" max="8452" width="0" style="3" hidden="1" customWidth="1"/>
    <col min="8453" max="8453" width="13.875" style="3" customWidth="1"/>
    <col min="8454" max="8454" width="9" style="3" customWidth="1"/>
    <col min="8455" max="8455" width="10.25" style="3" customWidth="1"/>
    <col min="8456" max="8459" width="0" style="3" hidden="1" customWidth="1"/>
    <col min="8460" max="8460" width="11" style="3" customWidth="1"/>
    <col min="8461" max="8461" width="9.875" style="3" customWidth="1"/>
    <col min="8462" max="8462" width="10.125" style="3" customWidth="1"/>
    <col min="8463" max="8463" width="10.5" style="3" customWidth="1"/>
    <col min="8464" max="8464" width="22.125" style="3" customWidth="1"/>
    <col min="8465" max="8704" width="9" style="3"/>
    <col min="8705" max="8705" width="6.625" style="3" customWidth="1"/>
    <col min="8706" max="8706" width="17" style="3" customWidth="1"/>
    <col min="8707" max="8707" width="11.875" style="3" customWidth="1"/>
    <col min="8708" max="8708" width="0" style="3" hidden="1" customWidth="1"/>
    <col min="8709" max="8709" width="13.875" style="3" customWidth="1"/>
    <col min="8710" max="8710" width="9" style="3" customWidth="1"/>
    <col min="8711" max="8711" width="10.25" style="3" customWidth="1"/>
    <col min="8712" max="8715" width="0" style="3" hidden="1" customWidth="1"/>
    <col min="8716" max="8716" width="11" style="3" customWidth="1"/>
    <col min="8717" max="8717" width="9.875" style="3" customWidth="1"/>
    <col min="8718" max="8718" width="10.125" style="3" customWidth="1"/>
    <col min="8719" max="8719" width="10.5" style="3" customWidth="1"/>
    <col min="8720" max="8720" width="22.125" style="3" customWidth="1"/>
    <col min="8721" max="8960" width="9" style="3"/>
    <col min="8961" max="8961" width="6.625" style="3" customWidth="1"/>
    <col min="8962" max="8962" width="17" style="3" customWidth="1"/>
    <col min="8963" max="8963" width="11.875" style="3" customWidth="1"/>
    <col min="8964" max="8964" width="0" style="3" hidden="1" customWidth="1"/>
    <col min="8965" max="8965" width="13.875" style="3" customWidth="1"/>
    <col min="8966" max="8966" width="9" style="3" customWidth="1"/>
    <col min="8967" max="8967" width="10.25" style="3" customWidth="1"/>
    <col min="8968" max="8971" width="0" style="3" hidden="1" customWidth="1"/>
    <col min="8972" max="8972" width="11" style="3" customWidth="1"/>
    <col min="8973" max="8973" width="9.875" style="3" customWidth="1"/>
    <col min="8974" max="8974" width="10.125" style="3" customWidth="1"/>
    <col min="8975" max="8975" width="10.5" style="3" customWidth="1"/>
    <col min="8976" max="8976" width="22.125" style="3" customWidth="1"/>
    <col min="8977" max="9216" width="9" style="3"/>
    <col min="9217" max="9217" width="6.625" style="3" customWidth="1"/>
    <col min="9218" max="9218" width="17" style="3" customWidth="1"/>
    <col min="9219" max="9219" width="11.875" style="3" customWidth="1"/>
    <col min="9220" max="9220" width="0" style="3" hidden="1" customWidth="1"/>
    <col min="9221" max="9221" width="13.875" style="3" customWidth="1"/>
    <col min="9222" max="9222" width="9" style="3" customWidth="1"/>
    <col min="9223" max="9223" width="10.25" style="3" customWidth="1"/>
    <col min="9224" max="9227" width="0" style="3" hidden="1" customWidth="1"/>
    <col min="9228" max="9228" width="11" style="3" customWidth="1"/>
    <col min="9229" max="9229" width="9.875" style="3" customWidth="1"/>
    <col min="9230" max="9230" width="10.125" style="3" customWidth="1"/>
    <col min="9231" max="9231" width="10.5" style="3" customWidth="1"/>
    <col min="9232" max="9232" width="22.125" style="3" customWidth="1"/>
    <col min="9233" max="9472" width="9" style="3"/>
    <col min="9473" max="9473" width="6.625" style="3" customWidth="1"/>
    <col min="9474" max="9474" width="17" style="3" customWidth="1"/>
    <col min="9475" max="9475" width="11.875" style="3" customWidth="1"/>
    <col min="9476" max="9476" width="0" style="3" hidden="1" customWidth="1"/>
    <col min="9477" max="9477" width="13.875" style="3" customWidth="1"/>
    <col min="9478" max="9478" width="9" style="3" customWidth="1"/>
    <col min="9479" max="9479" width="10.25" style="3" customWidth="1"/>
    <col min="9480" max="9483" width="0" style="3" hidden="1" customWidth="1"/>
    <col min="9484" max="9484" width="11" style="3" customWidth="1"/>
    <col min="9485" max="9485" width="9.875" style="3" customWidth="1"/>
    <col min="9486" max="9486" width="10.125" style="3" customWidth="1"/>
    <col min="9487" max="9487" width="10.5" style="3" customWidth="1"/>
    <col min="9488" max="9488" width="22.125" style="3" customWidth="1"/>
    <col min="9489" max="9728" width="9" style="3"/>
    <col min="9729" max="9729" width="6.625" style="3" customWidth="1"/>
    <col min="9730" max="9730" width="17" style="3" customWidth="1"/>
    <col min="9731" max="9731" width="11.875" style="3" customWidth="1"/>
    <col min="9732" max="9732" width="0" style="3" hidden="1" customWidth="1"/>
    <col min="9733" max="9733" width="13.875" style="3" customWidth="1"/>
    <col min="9734" max="9734" width="9" style="3" customWidth="1"/>
    <col min="9735" max="9735" width="10.25" style="3" customWidth="1"/>
    <col min="9736" max="9739" width="0" style="3" hidden="1" customWidth="1"/>
    <col min="9740" max="9740" width="11" style="3" customWidth="1"/>
    <col min="9741" max="9741" width="9.875" style="3" customWidth="1"/>
    <col min="9742" max="9742" width="10.125" style="3" customWidth="1"/>
    <col min="9743" max="9743" width="10.5" style="3" customWidth="1"/>
    <col min="9744" max="9744" width="22.125" style="3" customWidth="1"/>
    <col min="9745" max="9984" width="9" style="3"/>
    <col min="9985" max="9985" width="6.625" style="3" customWidth="1"/>
    <col min="9986" max="9986" width="17" style="3" customWidth="1"/>
    <col min="9987" max="9987" width="11.875" style="3" customWidth="1"/>
    <col min="9988" max="9988" width="0" style="3" hidden="1" customWidth="1"/>
    <col min="9989" max="9989" width="13.875" style="3" customWidth="1"/>
    <col min="9990" max="9990" width="9" style="3" customWidth="1"/>
    <col min="9991" max="9991" width="10.25" style="3" customWidth="1"/>
    <col min="9992" max="9995" width="0" style="3" hidden="1" customWidth="1"/>
    <col min="9996" max="9996" width="11" style="3" customWidth="1"/>
    <col min="9997" max="9997" width="9.875" style="3" customWidth="1"/>
    <col min="9998" max="9998" width="10.125" style="3" customWidth="1"/>
    <col min="9999" max="9999" width="10.5" style="3" customWidth="1"/>
    <col min="10000" max="10000" width="22.125" style="3" customWidth="1"/>
    <col min="10001" max="10240" width="9" style="3"/>
    <col min="10241" max="10241" width="6.625" style="3" customWidth="1"/>
    <col min="10242" max="10242" width="17" style="3" customWidth="1"/>
    <col min="10243" max="10243" width="11.875" style="3" customWidth="1"/>
    <col min="10244" max="10244" width="0" style="3" hidden="1" customWidth="1"/>
    <col min="10245" max="10245" width="13.875" style="3" customWidth="1"/>
    <col min="10246" max="10246" width="9" style="3" customWidth="1"/>
    <col min="10247" max="10247" width="10.25" style="3" customWidth="1"/>
    <col min="10248" max="10251" width="0" style="3" hidden="1" customWidth="1"/>
    <col min="10252" max="10252" width="11" style="3" customWidth="1"/>
    <col min="10253" max="10253" width="9.875" style="3" customWidth="1"/>
    <col min="10254" max="10254" width="10.125" style="3" customWidth="1"/>
    <col min="10255" max="10255" width="10.5" style="3" customWidth="1"/>
    <col min="10256" max="10256" width="22.125" style="3" customWidth="1"/>
    <col min="10257" max="10496" width="9" style="3"/>
    <col min="10497" max="10497" width="6.625" style="3" customWidth="1"/>
    <col min="10498" max="10498" width="17" style="3" customWidth="1"/>
    <col min="10499" max="10499" width="11.875" style="3" customWidth="1"/>
    <col min="10500" max="10500" width="0" style="3" hidden="1" customWidth="1"/>
    <col min="10501" max="10501" width="13.875" style="3" customWidth="1"/>
    <col min="10502" max="10502" width="9" style="3" customWidth="1"/>
    <col min="10503" max="10503" width="10.25" style="3" customWidth="1"/>
    <col min="10504" max="10507" width="0" style="3" hidden="1" customWidth="1"/>
    <col min="10508" max="10508" width="11" style="3" customWidth="1"/>
    <col min="10509" max="10509" width="9.875" style="3" customWidth="1"/>
    <col min="10510" max="10510" width="10.125" style="3" customWidth="1"/>
    <col min="10511" max="10511" width="10.5" style="3" customWidth="1"/>
    <col min="10512" max="10512" width="22.125" style="3" customWidth="1"/>
    <col min="10513" max="10752" width="9" style="3"/>
    <col min="10753" max="10753" width="6.625" style="3" customWidth="1"/>
    <col min="10754" max="10754" width="17" style="3" customWidth="1"/>
    <col min="10755" max="10755" width="11.875" style="3" customWidth="1"/>
    <col min="10756" max="10756" width="0" style="3" hidden="1" customWidth="1"/>
    <col min="10757" max="10757" width="13.875" style="3" customWidth="1"/>
    <col min="10758" max="10758" width="9" style="3" customWidth="1"/>
    <col min="10759" max="10759" width="10.25" style="3" customWidth="1"/>
    <col min="10760" max="10763" width="0" style="3" hidden="1" customWidth="1"/>
    <col min="10764" max="10764" width="11" style="3" customWidth="1"/>
    <col min="10765" max="10765" width="9.875" style="3" customWidth="1"/>
    <col min="10766" max="10766" width="10.125" style="3" customWidth="1"/>
    <col min="10767" max="10767" width="10.5" style="3" customWidth="1"/>
    <col min="10768" max="10768" width="22.125" style="3" customWidth="1"/>
    <col min="10769" max="11008" width="9" style="3"/>
    <col min="11009" max="11009" width="6.625" style="3" customWidth="1"/>
    <col min="11010" max="11010" width="17" style="3" customWidth="1"/>
    <col min="11011" max="11011" width="11.875" style="3" customWidth="1"/>
    <col min="11012" max="11012" width="0" style="3" hidden="1" customWidth="1"/>
    <col min="11013" max="11013" width="13.875" style="3" customWidth="1"/>
    <col min="11014" max="11014" width="9" style="3" customWidth="1"/>
    <col min="11015" max="11015" width="10.25" style="3" customWidth="1"/>
    <col min="11016" max="11019" width="0" style="3" hidden="1" customWidth="1"/>
    <col min="11020" max="11020" width="11" style="3" customWidth="1"/>
    <col min="11021" max="11021" width="9.875" style="3" customWidth="1"/>
    <col min="11022" max="11022" width="10.125" style="3" customWidth="1"/>
    <col min="11023" max="11023" width="10.5" style="3" customWidth="1"/>
    <col min="11024" max="11024" width="22.125" style="3" customWidth="1"/>
    <col min="11025" max="11264" width="9" style="3"/>
    <col min="11265" max="11265" width="6.625" style="3" customWidth="1"/>
    <col min="11266" max="11266" width="17" style="3" customWidth="1"/>
    <col min="11267" max="11267" width="11.875" style="3" customWidth="1"/>
    <col min="11268" max="11268" width="0" style="3" hidden="1" customWidth="1"/>
    <col min="11269" max="11269" width="13.875" style="3" customWidth="1"/>
    <col min="11270" max="11270" width="9" style="3" customWidth="1"/>
    <col min="11271" max="11271" width="10.25" style="3" customWidth="1"/>
    <col min="11272" max="11275" width="0" style="3" hidden="1" customWidth="1"/>
    <col min="11276" max="11276" width="11" style="3" customWidth="1"/>
    <col min="11277" max="11277" width="9.875" style="3" customWidth="1"/>
    <col min="11278" max="11278" width="10.125" style="3" customWidth="1"/>
    <col min="11279" max="11279" width="10.5" style="3" customWidth="1"/>
    <col min="11280" max="11280" width="22.125" style="3" customWidth="1"/>
    <col min="11281" max="11520" width="9" style="3"/>
    <col min="11521" max="11521" width="6.625" style="3" customWidth="1"/>
    <col min="11522" max="11522" width="17" style="3" customWidth="1"/>
    <col min="11523" max="11523" width="11.875" style="3" customWidth="1"/>
    <col min="11524" max="11524" width="0" style="3" hidden="1" customWidth="1"/>
    <col min="11525" max="11525" width="13.875" style="3" customWidth="1"/>
    <col min="11526" max="11526" width="9" style="3" customWidth="1"/>
    <col min="11527" max="11527" width="10.25" style="3" customWidth="1"/>
    <col min="11528" max="11531" width="0" style="3" hidden="1" customWidth="1"/>
    <col min="11532" max="11532" width="11" style="3" customWidth="1"/>
    <col min="11533" max="11533" width="9.875" style="3" customWidth="1"/>
    <col min="11534" max="11534" width="10.125" style="3" customWidth="1"/>
    <col min="11535" max="11535" width="10.5" style="3" customWidth="1"/>
    <col min="11536" max="11536" width="22.125" style="3" customWidth="1"/>
    <col min="11537" max="11776" width="9" style="3"/>
    <col min="11777" max="11777" width="6.625" style="3" customWidth="1"/>
    <col min="11778" max="11778" width="17" style="3" customWidth="1"/>
    <col min="11779" max="11779" width="11.875" style="3" customWidth="1"/>
    <col min="11780" max="11780" width="0" style="3" hidden="1" customWidth="1"/>
    <col min="11781" max="11781" width="13.875" style="3" customWidth="1"/>
    <col min="11782" max="11782" width="9" style="3" customWidth="1"/>
    <col min="11783" max="11783" width="10.25" style="3" customWidth="1"/>
    <col min="11784" max="11787" width="0" style="3" hidden="1" customWidth="1"/>
    <col min="11788" max="11788" width="11" style="3" customWidth="1"/>
    <col min="11789" max="11789" width="9.875" style="3" customWidth="1"/>
    <col min="11790" max="11790" width="10.125" style="3" customWidth="1"/>
    <col min="11791" max="11791" width="10.5" style="3" customWidth="1"/>
    <col min="11792" max="11792" width="22.125" style="3" customWidth="1"/>
    <col min="11793" max="12032" width="9" style="3"/>
    <col min="12033" max="12033" width="6.625" style="3" customWidth="1"/>
    <col min="12034" max="12034" width="17" style="3" customWidth="1"/>
    <col min="12035" max="12035" width="11.875" style="3" customWidth="1"/>
    <col min="12036" max="12036" width="0" style="3" hidden="1" customWidth="1"/>
    <col min="12037" max="12037" width="13.875" style="3" customWidth="1"/>
    <col min="12038" max="12038" width="9" style="3" customWidth="1"/>
    <col min="12039" max="12039" width="10.25" style="3" customWidth="1"/>
    <col min="12040" max="12043" width="0" style="3" hidden="1" customWidth="1"/>
    <col min="12044" max="12044" width="11" style="3" customWidth="1"/>
    <col min="12045" max="12045" width="9.875" style="3" customWidth="1"/>
    <col min="12046" max="12046" width="10.125" style="3" customWidth="1"/>
    <col min="12047" max="12047" width="10.5" style="3" customWidth="1"/>
    <col min="12048" max="12048" width="22.125" style="3" customWidth="1"/>
    <col min="12049" max="12288" width="9" style="3"/>
    <col min="12289" max="12289" width="6.625" style="3" customWidth="1"/>
    <col min="12290" max="12290" width="17" style="3" customWidth="1"/>
    <col min="12291" max="12291" width="11.875" style="3" customWidth="1"/>
    <col min="12292" max="12292" width="0" style="3" hidden="1" customWidth="1"/>
    <col min="12293" max="12293" width="13.875" style="3" customWidth="1"/>
    <col min="12294" max="12294" width="9" style="3" customWidth="1"/>
    <col min="12295" max="12295" width="10.25" style="3" customWidth="1"/>
    <col min="12296" max="12299" width="0" style="3" hidden="1" customWidth="1"/>
    <col min="12300" max="12300" width="11" style="3" customWidth="1"/>
    <col min="12301" max="12301" width="9.875" style="3" customWidth="1"/>
    <col min="12302" max="12302" width="10.125" style="3" customWidth="1"/>
    <col min="12303" max="12303" width="10.5" style="3" customWidth="1"/>
    <col min="12304" max="12304" width="22.125" style="3" customWidth="1"/>
    <col min="12305" max="12544" width="9" style="3"/>
    <col min="12545" max="12545" width="6.625" style="3" customWidth="1"/>
    <col min="12546" max="12546" width="17" style="3" customWidth="1"/>
    <col min="12547" max="12547" width="11.875" style="3" customWidth="1"/>
    <col min="12548" max="12548" width="0" style="3" hidden="1" customWidth="1"/>
    <col min="12549" max="12549" width="13.875" style="3" customWidth="1"/>
    <col min="12550" max="12550" width="9" style="3" customWidth="1"/>
    <col min="12551" max="12551" width="10.25" style="3" customWidth="1"/>
    <col min="12552" max="12555" width="0" style="3" hidden="1" customWidth="1"/>
    <col min="12556" max="12556" width="11" style="3" customWidth="1"/>
    <col min="12557" max="12557" width="9.875" style="3" customWidth="1"/>
    <col min="12558" max="12558" width="10.125" style="3" customWidth="1"/>
    <col min="12559" max="12559" width="10.5" style="3" customWidth="1"/>
    <col min="12560" max="12560" width="22.125" style="3" customWidth="1"/>
    <col min="12561" max="12800" width="9" style="3"/>
    <col min="12801" max="12801" width="6.625" style="3" customWidth="1"/>
    <col min="12802" max="12802" width="17" style="3" customWidth="1"/>
    <col min="12803" max="12803" width="11.875" style="3" customWidth="1"/>
    <col min="12804" max="12804" width="0" style="3" hidden="1" customWidth="1"/>
    <col min="12805" max="12805" width="13.875" style="3" customWidth="1"/>
    <col min="12806" max="12806" width="9" style="3" customWidth="1"/>
    <col min="12807" max="12807" width="10.25" style="3" customWidth="1"/>
    <col min="12808" max="12811" width="0" style="3" hidden="1" customWidth="1"/>
    <col min="12812" max="12812" width="11" style="3" customWidth="1"/>
    <col min="12813" max="12813" width="9.875" style="3" customWidth="1"/>
    <col min="12814" max="12814" width="10.125" style="3" customWidth="1"/>
    <col min="12815" max="12815" width="10.5" style="3" customWidth="1"/>
    <col min="12816" max="12816" width="22.125" style="3" customWidth="1"/>
    <col min="12817" max="13056" width="9" style="3"/>
    <col min="13057" max="13057" width="6.625" style="3" customWidth="1"/>
    <col min="13058" max="13058" width="17" style="3" customWidth="1"/>
    <col min="13059" max="13059" width="11.875" style="3" customWidth="1"/>
    <col min="13060" max="13060" width="0" style="3" hidden="1" customWidth="1"/>
    <col min="13061" max="13061" width="13.875" style="3" customWidth="1"/>
    <col min="13062" max="13062" width="9" style="3" customWidth="1"/>
    <col min="13063" max="13063" width="10.25" style="3" customWidth="1"/>
    <col min="13064" max="13067" width="0" style="3" hidden="1" customWidth="1"/>
    <col min="13068" max="13068" width="11" style="3" customWidth="1"/>
    <col min="13069" max="13069" width="9.875" style="3" customWidth="1"/>
    <col min="13070" max="13070" width="10.125" style="3" customWidth="1"/>
    <col min="13071" max="13071" width="10.5" style="3" customWidth="1"/>
    <col min="13072" max="13072" width="22.125" style="3" customWidth="1"/>
    <col min="13073" max="13312" width="9" style="3"/>
    <col min="13313" max="13313" width="6.625" style="3" customWidth="1"/>
    <col min="13314" max="13314" width="17" style="3" customWidth="1"/>
    <col min="13315" max="13315" width="11.875" style="3" customWidth="1"/>
    <col min="13316" max="13316" width="0" style="3" hidden="1" customWidth="1"/>
    <col min="13317" max="13317" width="13.875" style="3" customWidth="1"/>
    <col min="13318" max="13318" width="9" style="3" customWidth="1"/>
    <col min="13319" max="13319" width="10.25" style="3" customWidth="1"/>
    <col min="13320" max="13323" width="0" style="3" hidden="1" customWidth="1"/>
    <col min="13324" max="13324" width="11" style="3" customWidth="1"/>
    <col min="13325" max="13325" width="9.875" style="3" customWidth="1"/>
    <col min="13326" max="13326" width="10.125" style="3" customWidth="1"/>
    <col min="13327" max="13327" width="10.5" style="3" customWidth="1"/>
    <col min="13328" max="13328" width="22.125" style="3" customWidth="1"/>
    <col min="13329" max="13568" width="9" style="3"/>
    <col min="13569" max="13569" width="6.625" style="3" customWidth="1"/>
    <col min="13570" max="13570" width="17" style="3" customWidth="1"/>
    <col min="13571" max="13571" width="11.875" style="3" customWidth="1"/>
    <col min="13572" max="13572" width="0" style="3" hidden="1" customWidth="1"/>
    <col min="13573" max="13573" width="13.875" style="3" customWidth="1"/>
    <col min="13574" max="13574" width="9" style="3" customWidth="1"/>
    <col min="13575" max="13575" width="10.25" style="3" customWidth="1"/>
    <col min="13576" max="13579" width="0" style="3" hidden="1" customWidth="1"/>
    <col min="13580" max="13580" width="11" style="3" customWidth="1"/>
    <col min="13581" max="13581" width="9.875" style="3" customWidth="1"/>
    <col min="13582" max="13582" width="10.125" style="3" customWidth="1"/>
    <col min="13583" max="13583" width="10.5" style="3" customWidth="1"/>
    <col min="13584" max="13584" width="22.125" style="3" customWidth="1"/>
    <col min="13585" max="13824" width="9" style="3"/>
    <col min="13825" max="13825" width="6.625" style="3" customWidth="1"/>
    <col min="13826" max="13826" width="17" style="3" customWidth="1"/>
    <col min="13827" max="13827" width="11.875" style="3" customWidth="1"/>
    <col min="13828" max="13828" width="0" style="3" hidden="1" customWidth="1"/>
    <col min="13829" max="13829" width="13.875" style="3" customWidth="1"/>
    <col min="13830" max="13830" width="9" style="3" customWidth="1"/>
    <col min="13831" max="13831" width="10.25" style="3" customWidth="1"/>
    <col min="13832" max="13835" width="0" style="3" hidden="1" customWidth="1"/>
    <col min="13836" max="13836" width="11" style="3" customWidth="1"/>
    <col min="13837" max="13837" width="9.875" style="3" customWidth="1"/>
    <col min="13838" max="13838" width="10.125" style="3" customWidth="1"/>
    <col min="13839" max="13839" width="10.5" style="3" customWidth="1"/>
    <col min="13840" max="13840" width="22.125" style="3" customWidth="1"/>
    <col min="13841" max="14080" width="9" style="3"/>
    <col min="14081" max="14081" width="6.625" style="3" customWidth="1"/>
    <col min="14082" max="14082" width="17" style="3" customWidth="1"/>
    <col min="14083" max="14083" width="11.875" style="3" customWidth="1"/>
    <col min="14084" max="14084" width="0" style="3" hidden="1" customWidth="1"/>
    <col min="14085" max="14085" width="13.875" style="3" customWidth="1"/>
    <col min="14086" max="14086" width="9" style="3" customWidth="1"/>
    <col min="14087" max="14087" width="10.25" style="3" customWidth="1"/>
    <col min="14088" max="14091" width="0" style="3" hidden="1" customWidth="1"/>
    <col min="14092" max="14092" width="11" style="3" customWidth="1"/>
    <col min="14093" max="14093" width="9.875" style="3" customWidth="1"/>
    <col min="14094" max="14094" width="10.125" style="3" customWidth="1"/>
    <col min="14095" max="14095" width="10.5" style="3" customWidth="1"/>
    <col min="14096" max="14096" width="22.125" style="3" customWidth="1"/>
    <col min="14097" max="14336" width="9" style="3"/>
    <col min="14337" max="14337" width="6.625" style="3" customWidth="1"/>
    <col min="14338" max="14338" width="17" style="3" customWidth="1"/>
    <col min="14339" max="14339" width="11.875" style="3" customWidth="1"/>
    <col min="14340" max="14340" width="0" style="3" hidden="1" customWidth="1"/>
    <col min="14341" max="14341" width="13.875" style="3" customWidth="1"/>
    <col min="14342" max="14342" width="9" style="3" customWidth="1"/>
    <col min="14343" max="14343" width="10.25" style="3" customWidth="1"/>
    <col min="14344" max="14347" width="0" style="3" hidden="1" customWidth="1"/>
    <col min="14348" max="14348" width="11" style="3" customWidth="1"/>
    <col min="14349" max="14349" width="9.875" style="3" customWidth="1"/>
    <col min="14350" max="14350" width="10.125" style="3" customWidth="1"/>
    <col min="14351" max="14351" width="10.5" style="3" customWidth="1"/>
    <col min="14352" max="14352" width="22.125" style="3" customWidth="1"/>
    <col min="14353" max="14592" width="9" style="3"/>
    <col min="14593" max="14593" width="6.625" style="3" customWidth="1"/>
    <col min="14594" max="14594" width="17" style="3" customWidth="1"/>
    <col min="14595" max="14595" width="11.875" style="3" customWidth="1"/>
    <col min="14596" max="14596" width="0" style="3" hidden="1" customWidth="1"/>
    <col min="14597" max="14597" width="13.875" style="3" customWidth="1"/>
    <col min="14598" max="14598" width="9" style="3" customWidth="1"/>
    <col min="14599" max="14599" width="10.25" style="3" customWidth="1"/>
    <col min="14600" max="14603" width="0" style="3" hidden="1" customWidth="1"/>
    <col min="14604" max="14604" width="11" style="3" customWidth="1"/>
    <col min="14605" max="14605" width="9.875" style="3" customWidth="1"/>
    <col min="14606" max="14606" width="10.125" style="3" customWidth="1"/>
    <col min="14607" max="14607" width="10.5" style="3" customWidth="1"/>
    <col min="14608" max="14608" width="22.125" style="3" customWidth="1"/>
    <col min="14609" max="14848" width="9" style="3"/>
    <col min="14849" max="14849" width="6.625" style="3" customWidth="1"/>
    <col min="14850" max="14850" width="17" style="3" customWidth="1"/>
    <col min="14851" max="14851" width="11.875" style="3" customWidth="1"/>
    <col min="14852" max="14852" width="0" style="3" hidden="1" customWidth="1"/>
    <col min="14853" max="14853" width="13.875" style="3" customWidth="1"/>
    <col min="14854" max="14854" width="9" style="3" customWidth="1"/>
    <col min="14855" max="14855" width="10.25" style="3" customWidth="1"/>
    <col min="14856" max="14859" width="0" style="3" hidden="1" customWidth="1"/>
    <col min="14860" max="14860" width="11" style="3" customWidth="1"/>
    <col min="14861" max="14861" width="9.875" style="3" customWidth="1"/>
    <col min="14862" max="14862" width="10.125" style="3" customWidth="1"/>
    <col min="14863" max="14863" width="10.5" style="3" customWidth="1"/>
    <col min="14864" max="14864" width="22.125" style="3" customWidth="1"/>
    <col min="14865" max="15104" width="9" style="3"/>
    <col min="15105" max="15105" width="6.625" style="3" customWidth="1"/>
    <col min="15106" max="15106" width="17" style="3" customWidth="1"/>
    <col min="15107" max="15107" width="11.875" style="3" customWidth="1"/>
    <col min="15108" max="15108" width="0" style="3" hidden="1" customWidth="1"/>
    <col min="15109" max="15109" width="13.875" style="3" customWidth="1"/>
    <col min="15110" max="15110" width="9" style="3" customWidth="1"/>
    <col min="15111" max="15111" width="10.25" style="3" customWidth="1"/>
    <col min="15112" max="15115" width="0" style="3" hidden="1" customWidth="1"/>
    <col min="15116" max="15116" width="11" style="3" customWidth="1"/>
    <col min="15117" max="15117" width="9.875" style="3" customWidth="1"/>
    <col min="15118" max="15118" width="10.125" style="3" customWidth="1"/>
    <col min="15119" max="15119" width="10.5" style="3" customWidth="1"/>
    <col min="15120" max="15120" width="22.125" style="3" customWidth="1"/>
    <col min="15121" max="15360" width="9" style="3"/>
    <col min="15361" max="15361" width="6.625" style="3" customWidth="1"/>
    <col min="15362" max="15362" width="17" style="3" customWidth="1"/>
    <col min="15363" max="15363" width="11.875" style="3" customWidth="1"/>
    <col min="15364" max="15364" width="0" style="3" hidden="1" customWidth="1"/>
    <col min="15365" max="15365" width="13.875" style="3" customWidth="1"/>
    <col min="15366" max="15366" width="9" style="3" customWidth="1"/>
    <col min="15367" max="15367" width="10.25" style="3" customWidth="1"/>
    <col min="15368" max="15371" width="0" style="3" hidden="1" customWidth="1"/>
    <col min="15372" max="15372" width="11" style="3" customWidth="1"/>
    <col min="15373" max="15373" width="9.875" style="3" customWidth="1"/>
    <col min="15374" max="15374" width="10.125" style="3" customWidth="1"/>
    <col min="15375" max="15375" width="10.5" style="3" customWidth="1"/>
    <col min="15376" max="15376" width="22.125" style="3" customWidth="1"/>
    <col min="15377" max="15616" width="9" style="3"/>
    <col min="15617" max="15617" width="6.625" style="3" customWidth="1"/>
    <col min="15618" max="15618" width="17" style="3" customWidth="1"/>
    <col min="15619" max="15619" width="11.875" style="3" customWidth="1"/>
    <col min="15620" max="15620" width="0" style="3" hidden="1" customWidth="1"/>
    <col min="15621" max="15621" width="13.875" style="3" customWidth="1"/>
    <col min="15622" max="15622" width="9" style="3" customWidth="1"/>
    <col min="15623" max="15623" width="10.25" style="3" customWidth="1"/>
    <col min="15624" max="15627" width="0" style="3" hidden="1" customWidth="1"/>
    <col min="15628" max="15628" width="11" style="3" customWidth="1"/>
    <col min="15629" max="15629" width="9.875" style="3" customWidth="1"/>
    <col min="15630" max="15630" width="10.125" style="3" customWidth="1"/>
    <col min="15631" max="15631" width="10.5" style="3" customWidth="1"/>
    <col min="15632" max="15632" width="22.125" style="3" customWidth="1"/>
    <col min="15633" max="15872" width="9" style="3"/>
    <col min="15873" max="15873" width="6.625" style="3" customWidth="1"/>
    <col min="15874" max="15874" width="17" style="3" customWidth="1"/>
    <col min="15875" max="15875" width="11.875" style="3" customWidth="1"/>
    <col min="15876" max="15876" width="0" style="3" hidden="1" customWidth="1"/>
    <col min="15877" max="15877" width="13.875" style="3" customWidth="1"/>
    <col min="15878" max="15878" width="9" style="3" customWidth="1"/>
    <col min="15879" max="15879" width="10.25" style="3" customWidth="1"/>
    <col min="15880" max="15883" width="0" style="3" hidden="1" customWidth="1"/>
    <col min="15884" max="15884" width="11" style="3" customWidth="1"/>
    <col min="15885" max="15885" width="9.875" style="3" customWidth="1"/>
    <col min="15886" max="15886" width="10.125" style="3" customWidth="1"/>
    <col min="15887" max="15887" width="10.5" style="3" customWidth="1"/>
    <col min="15888" max="15888" width="22.125" style="3" customWidth="1"/>
    <col min="15889" max="16128" width="9" style="3"/>
    <col min="16129" max="16129" width="6.625" style="3" customWidth="1"/>
    <col min="16130" max="16130" width="17" style="3" customWidth="1"/>
    <col min="16131" max="16131" width="11.875" style="3" customWidth="1"/>
    <col min="16132" max="16132" width="0" style="3" hidden="1" customWidth="1"/>
    <col min="16133" max="16133" width="13.875" style="3" customWidth="1"/>
    <col min="16134" max="16134" width="9" style="3" customWidth="1"/>
    <col min="16135" max="16135" width="10.25" style="3" customWidth="1"/>
    <col min="16136" max="16139" width="0" style="3" hidden="1" customWidth="1"/>
    <col min="16140" max="16140" width="11" style="3" customWidth="1"/>
    <col min="16141" max="16141" width="9.875" style="3" customWidth="1"/>
    <col min="16142" max="16142" width="10.125" style="3" customWidth="1"/>
    <col min="16143" max="16143" width="10.5" style="3" customWidth="1"/>
    <col min="16144" max="16144" width="22.125" style="3" customWidth="1"/>
    <col min="16145" max="16384" width="9" style="3"/>
  </cols>
  <sheetData>
    <row r="1" spans="1:16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0" customHeight="1">
      <c r="A2" s="37" t="s">
        <v>35</v>
      </c>
      <c r="B2" s="37"/>
      <c r="C2" s="37"/>
      <c r="D2" s="37"/>
      <c r="E2" s="37"/>
      <c r="F2" s="37"/>
      <c r="G2" s="37"/>
      <c r="H2" s="38"/>
      <c r="I2" s="38"/>
      <c r="J2" s="38"/>
      <c r="K2" s="38"/>
      <c r="L2" s="38"/>
      <c r="M2" s="38"/>
      <c r="N2" s="38"/>
      <c r="O2" s="38"/>
      <c r="P2" s="38"/>
    </row>
    <row r="3" spans="1:16" ht="15" thickBot="1">
      <c r="A3" s="4"/>
      <c r="B3" s="4"/>
      <c r="C3" s="5"/>
      <c r="D3" s="5"/>
      <c r="E3" s="5"/>
      <c r="F3" s="5"/>
      <c r="G3" s="5"/>
      <c r="H3" s="4"/>
      <c r="I3" s="4"/>
      <c r="J3" s="4"/>
      <c r="K3" s="4"/>
      <c r="L3" s="4"/>
      <c r="M3" s="4"/>
      <c r="N3" s="4"/>
      <c r="O3" s="4"/>
      <c r="P3" s="6" t="s">
        <v>0</v>
      </c>
    </row>
    <row r="4" spans="1:16" ht="30.75" customHeight="1">
      <c r="A4" s="39" t="s">
        <v>2</v>
      </c>
      <c r="B4" s="41" t="s">
        <v>3</v>
      </c>
      <c r="C4" s="42" t="s">
        <v>4</v>
      </c>
      <c r="D4" s="42" t="s">
        <v>5</v>
      </c>
      <c r="E4" s="42" t="s">
        <v>6</v>
      </c>
      <c r="F4" s="33" t="s">
        <v>7</v>
      </c>
      <c r="G4" s="42" t="s">
        <v>8</v>
      </c>
      <c r="H4" s="33" t="s">
        <v>9</v>
      </c>
      <c r="I4" s="34"/>
      <c r="J4" s="33" t="s">
        <v>10</v>
      </c>
      <c r="K4" s="33"/>
      <c r="L4" s="33" t="s">
        <v>11</v>
      </c>
      <c r="M4" s="33"/>
      <c r="N4" s="33" t="s">
        <v>12</v>
      </c>
      <c r="O4" s="34"/>
      <c r="P4" s="35" t="s">
        <v>13</v>
      </c>
    </row>
    <row r="5" spans="1:16">
      <c r="A5" s="40"/>
      <c r="B5" s="26"/>
      <c r="C5" s="43"/>
      <c r="D5" s="43"/>
      <c r="E5" s="43"/>
      <c r="F5" s="44"/>
      <c r="G5" s="43"/>
      <c r="H5" s="25" t="s">
        <v>14</v>
      </c>
      <c r="I5" s="25" t="s">
        <v>15</v>
      </c>
      <c r="J5" s="25" t="s">
        <v>14</v>
      </c>
      <c r="K5" s="25" t="s">
        <v>15</v>
      </c>
      <c r="L5" s="25" t="s">
        <v>14</v>
      </c>
      <c r="M5" s="25" t="s">
        <v>15</v>
      </c>
      <c r="N5" s="25" t="s">
        <v>14</v>
      </c>
      <c r="O5" s="25" t="s">
        <v>15</v>
      </c>
      <c r="P5" s="36"/>
    </row>
    <row r="6" spans="1:16">
      <c r="A6" s="40"/>
      <c r="B6" s="26"/>
      <c r="C6" s="43"/>
      <c r="D6" s="43"/>
      <c r="E6" s="43"/>
      <c r="F6" s="44"/>
      <c r="G6" s="43"/>
      <c r="H6" s="26"/>
      <c r="I6" s="26"/>
      <c r="J6" s="25"/>
      <c r="K6" s="25"/>
      <c r="L6" s="25"/>
      <c r="M6" s="25"/>
      <c r="N6" s="26"/>
      <c r="O6" s="26"/>
      <c r="P6" s="36"/>
    </row>
    <row r="7" spans="1:16" ht="30.75" customHeight="1">
      <c r="A7" s="27" t="s">
        <v>16</v>
      </c>
      <c r="B7" s="7" t="s">
        <v>17</v>
      </c>
      <c r="C7" s="8">
        <v>30600</v>
      </c>
      <c r="D7" s="8">
        <v>11868</v>
      </c>
      <c r="E7" s="9">
        <v>30829</v>
      </c>
      <c r="F7" s="8"/>
      <c r="G7" s="8">
        <v>33900</v>
      </c>
      <c r="H7" s="10">
        <f t="shared" ref="H7:H21" si="0">I7/C7*100</f>
        <v>10.784313725490197</v>
      </c>
      <c r="I7" s="8">
        <f t="shared" ref="I7:I21" si="1">G7-C7</f>
        <v>3300</v>
      </c>
      <c r="J7" s="10">
        <f t="shared" ref="J7:J21" si="2">(G7/D7-1)*100</f>
        <v>185.64206268958543</v>
      </c>
      <c r="K7" s="8">
        <f t="shared" ref="K7:K21" si="3">G7-D7</f>
        <v>22032</v>
      </c>
      <c r="L7" s="10">
        <f t="shared" ref="L7:L21" si="4">M7/E7*100</f>
        <v>9.9613999805378057</v>
      </c>
      <c r="M7" s="8">
        <f t="shared" ref="M7:M21" si="5">G7-E7</f>
        <v>3071</v>
      </c>
      <c r="N7" s="10">
        <f>(G7/(E7-F7)-1)*100</f>
        <v>9.9613999805377986</v>
      </c>
      <c r="O7" s="8">
        <f t="shared" ref="O7:O21" si="6">G7-E7+F7</f>
        <v>3071</v>
      </c>
      <c r="P7" s="28" t="s">
        <v>18</v>
      </c>
    </row>
    <row r="8" spans="1:16" ht="30" customHeight="1">
      <c r="A8" s="27"/>
      <c r="B8" s="7" t="s">
        <v>19</v>
      </c>
      <c r="C8" s="8">
        <v>600</v>
      </c>
      <c r="D8" s="8">
        <v>260</v>
      </c>
      <c r="E8" s="9">
        <v>776</v>
      </c>
      <c r="F8" s="8">
        <v>293</v>
      </c>
      <c r="G8" s="8">
        <v>990</v>
      </c>
      <c r="H8" s="10">
        <f t="shared" si="0"/>
        <v>65</v>
      </c>
      <c r="I8" s="8">
        <f t="shared" si="1"/>
        <v>390</v>
      </c>
      <c r="J8" s="10">
        <f t="shared" si="2"/>
        <v>280.76923076923077</v>
      </c>
      <c r="K8" s="8">
        <f t="shared" si="3"/>
        <v>730</v>
      </c>
      <c r="L8" s="10">
        <f t="shared" si="4"/>
        <v>27.577319587628867</v>
      </c>
      <c r="M8" s="8">
        <f t="shared" si="5"/>
        <v>214</v>
      </c>
      <c r="N8" s="10"/>
      <c r="O8" s="8">
        <f t="shared" si="6"/>
        <v>507</v>
      </c>
      <c r="P8" s="29"/>
    </row>
    <row r="9" spans="1:16" ht="24" customHeight="1">
      <c r="A9" s="27"/>
      <c r="B9" s="7" t="s">
        <v>20</v>
      </c>
      <c r="C9" s="8">
        <v>1660</v>
      </c>
      <c r="D9" s="8">
        <v>1560</v>
      </c>
      <c r="E9" s="9">
        <v>1514</v>
      </c>
      <c r="F9" s="8"/>
      <c r="G9" s="8">
        <v>1690</v>
      </c>
      <c r="H9" s="10">
        <f t="shared" si="0"/>
        <v>1.8072289156626504</v>
      </c>
      <c r="I9" s="8">
        <f t="shared" si="1"/>
        <v>30</v>
      </c>
      <c r="J9" s="10">
        <f t="shared" si="2"/>
        <v>8.333333333333325</v>
      </c>
      <c r="K9" s="8">
        <f t="shared" si="3"/>
        <v>130</v>
      </c>
      <c r="L9" s="10">
        <f t="shared" si="4"/>
        <v>11.624834874504623</v>
      </c>
      <c r="M9" s="8">
        <f t="shared" si="5"/>
        <v>176</v>
      </c>
      <c r="N9" s="10">
        <f t="shared" ref="N9:N17" si="7">(G9/(E9-F9)-1)*100</f>
        <v>11.62483487450463</v>
      </c>
      <c r="O9" s="8">
        <f t="shared" si="6"/>
        <v>176</v>
      </c>
      <c r="P9" s="29"/>
    </row>
    <row r="10" spans="1:16" ht="32.25" customHeight="1">
      <c r="A10" s="27"/>
      <c r="B10" s="7" t="s">
        <v>21</v>
      </c>
      <c r="C10" s="8">
        <v>440</v>
      </c>
      <c r="D10" s="8">
        <v>410</v>
      </c>
      <c r="E10" s="9">
        <v>404</v>
      </c>
      <c r="F10" s="8"/>
      <c r="G10" s="8">
        <v>430</v>
      </c>
      <c r="H10" s="10">
        <f t="shared" si="0"/>
        <v>-2.2727272727272729</v>
      </c>
      <c r="I10" s="8">
        <f t="shared" si="1"/>
        <v>-10</v>
      </c>
      <c r="J10" s="10">
        <f t="shared" si="2"/>
        <v>4.8780487804878092</v>
      </c>
      <c r="K10" s="8">
        <f t="shared" si="3"/>
        <v>20</v>
      </c>
      <c r="L10" s="10">
        <f t="shared" si="4"/>
        <v>6.435643564356436</v>
      </c>
      <c r="M10" s="8">
        <f t="shared" si="5"/>
        <v>26</v>
      </c>
      <c r="N10" s="10">
        <f t="shared" si="7"/>
        <v>6.4356435643564414</v>
      </c>
      <c r="O10" s="8">
        <f t="shared" si="6"/>
        <v>26</v>
      </c>
      <c r="P10" s="29"/>
    </row>
    <row r="11" spans="1:16" ht="24.75" customHeight="1">
      <c r="A11" s="27"/>
      <c r="B11" s="7" t="s">
        <v>22</v>
      </c>
      <c r="C11" s="8">
        <v>760</v>
      </c>
      <c r="D11" s="8">
        <v>802</v>
      </c>
      <c r="E11" s="9">
        <v>827</v>
      </c>
      <c r="F11" s="8"/>
      <c r="G11" s="8">
        <v>900</v>
      </c>
      <c r="H11" s="10">
        <f t="shared" si="0"/>
        <v>18.421052631578945</v>
      </c>
      <c r="I11" s="8">
        <f t="shared" si="1"/>
        <v>140</v>
      </c>
      <c r="J11" s="10">
        <f t="shared" si="2"/>
        <v>12.219451371571077</v>
      </c>
      <c r="K11" s="8">
        <f t="shared" si="3"/>
        <v>98</v>
      </c>
      <c r="L11" s="10">
        <f t="shared" si="4"/>
        <v>8.827085852478838</v>
      </c>
      <c r="M11" s="8">
        <f t="shared" si="5"/>
        <v>73</v>
      </c>
      <c r="N11" s="10">
        <f t="shared" si="7"/>
        <v>8.8270858524788451</v>
      </c>
      <c r="O11" s="8">
        <f t="shared" si="6"/>
        <v>73</v>
      </c>
      <c r="P11" s="29"/>
    </row>
    <row r="12" spans="1:16" ht="23.25" customHeight="1">
      <c r="A12" s="27"/>
      <c r="B12" s="11" t="s">
        <v>23</v>
      </c>
      <c r="C12" s="12">
        <f>SUM(C7:C11)</f>
        <v>34060</v>
      </c>
      <c r="D12" s="12">
        <f>SUM(D7:D11)</f>
        <v>14900</v>
      </c>
      <c r="E12" s="12">
        <f>SUM(E7:E11)</f>
        <v>34350</v>
      </c>
      <c r="F12" s="12">
        <f>SUM(F7:F11)</f>
        <v>293</v>
      </c>
      <c r="G12" s="12">
        <f>SUM(G7:G11)</f>
        <v>37910</v>
      </c>
      <c r="H12" s="13">
        <f t="shared" si="0"/>
        <v>11.303581914268937</v>
      </c>
      <c r="I12" s="14">
        <f t="shared" si="1"/>
        <v>3850</v>
      </c>
      <c r="J12" s="13">
        <f t="shared" si="2"/>
        <v>154.42953020134226</v>
      </c>
      <c r="K12" s="14">
        <f t="shared" si="3"/>
        <v>23010</v>
      </c>
      <c r="L12" s="13">
        <f t="shared" si="4"/>
        <v>10.363901018922853</v>
      </c>
      <c r="M12" s="14">
        <f t="shared" si="5"/>
        <v>3560</v>
      </c>
      <c r="N12" s="13">
        <f t="shared" si="7"/>
        <v>11.31338638165429</v>
      </c>
      <c r="O12" s="14">
        <f t="shared" si="6"/>
        <v>3853</v>
      </c>
      <c r="P12" s="29"/>
    </row>
    <row r="13" spans="1:16" ht="25.5" customHeight="1">
      <c r="A13" s="27" t="s">
        <v>24</v>
      </c>
      <c r="B13" s="15" t="s">
        <v>25</v>
      </c>
      <c r="C13" s="16">
        <v>400</v>
      </c>
      <c r="D13" s="16">
        <v>436</v>
      </c>
      <c r="E13" s="17">
        <v>459</v>
      </c>
      <c r="F13" s="14"/>
      <c r="G13" s="14">
        <v>400</v>
      </c>
      <c r="H13" s="13">
        <f t="shared" si="0"/>
        <v>0</v>
      </c>
      <c r="I13" s="14">
        <f t="shared" si="1"/>
        <v>0</v>
      </c>
      <c r="J13" s="13">
        <f t="shared" si="2"/>
        <v>-8.2568807339449499</v>
      </c>
      <c r="K13" s="14">
        <f t="shared" si="3"/>
        <v>-36</v>
      </c>
      <c r="L13" s="13">
        <f t="shared" si="4"/>
        <v>-12.854030501089325</v>
      </c>
      <c r="M13" s="14">
        <f t="shared" si="5"/>
        <v>-59</v>
      </c>
      <c r="N13" s="13">
        <f t="shared" si="7"/>
        <v>-12.854030501089319</v>
      </c>
      <c r="O13" s="14">
        <f t="shared" si="6"/>
        <v>-59</v>
      </c>
      <c r="P13" s="29"/>
    </row>
    <row r="14" spans="1:16" ht="28.5" customHeight="1">
      <c r="A14" s="27"/>
      <c r="B14" s="15" t="s">
        <v>26</v>
      </c>
      <c r="C14" s="12">
        <v>40</v>
      </c>
      <c r="D14" s="12">
        <v>43</v>
      </c>
      <c r="E14" s="18">
        <v>46</v>
      </c>
      <c r="F14" s="14"/>
      <c r="G14" s="19">
        <v>40</v>
      </c>
      <c r="H14" s="13">
        <f t="shared" si="0"/>
        <v>0</v>
      </c>
      <c r="I14" s="14">
        <f t="shared" si="1"/>
        <v>0</v>
      </c>
      <c r="J14" s="13">
        <f t="shared" si="2"/>
        <v>-6.9767441860465134</v>
      </c>
      <c r="K14" s="14">
        <f t="shared" si="3"/>
        <v>-3</v>
      </c>
      <c r="L14" s="13">
        <f t="shared" si="4"/>
        <v>-13.043478260869565</v>
      </c>
      <c r="M14" s="14">
        <f t="shared" si="5"/>
        <v>-6</v>
      </c>
      <c r="N14" s="13">
        <f t="shared" si="7"/>
        <v>-13.043478260869568</v>
      </c>
      <c r="O14" s="14">
        <f t="shared" si="6"/>
        <v>-6</v>
      </c>
      <c r="P14" s="29"/>
    </row>
    <row r="15" spans="1:16" ht="26.25" customHeight="1">
      <c r="A15" s="27" t="s">
        <v>27</v>
      </c>
      <c r="B15" s="7" t="s">
        <v>28</v>
      </c>
      <c r="C15" s="8">
        <v>150</v>
      </c>
      <c r="D15" s="8">
        <v>323</v>
      </c>
      <c r="E15" s="9">
        <v>1480</v>
      </c>
      <c r="F15" s="8">
        <v>367</v>
      </c>
      <c r="G15" s="8">
        <v>660</v>
      </c>
      <c r="H15" s="10">
        <f t="shared" si="0"/>
        <v>340</v>
      </c>
      <c r="I15" s="8">
        <f t="shared" si="1"/>
        <v>510</v>
      </c>
      <c r="J15" s="10">
        <f t="shared" si="2"/>
        <v>104.3343653250774</v>
      </c>
      <c r="K15" s="8">
        <f t="shared" si="3"/>
        <v>337</v>
      </c>
      <c r="L15" s="10">
        <f t="shared" si="4"/>
        <v>-55.405405405405403</v>
      </c>
      <c r="M15" s="8">
        <f t="shared" si="5"/>
        <v>-820</v>
      </c>
      <c r="N15" s="10">
        <f t="shared" si="7"/>
        <v>-40.700808625336926</v>
      </c>
      <c r="O15" s="8">
        <f t="shared" si="6"/>
        <v>-453</v>
      </c>
      <c r="P15" s="29"/>
    </row>
    <row r="16" spans="1:16" ht="23.25" customHeight="1">
      <c r="A16" s="27"/>
      <c r="B16" s="7" t="s">
        <v>29</v>
      </c>
      <c r="C16" s="8">
        <v>300</v>
      </c>
      <c r="D16" s="8">
        <v>392</v>
      </c>
      <c r="E16" s="9">
        <v>430</v>
      </c>
      <c r="F16" s="8">
        <v>160</v>
      </c>
      <c r="G16" s="8">
        <v>300</v>
      </c>
      <c r="H16" s="10">
        <f t="shared" si="0"/>
        <v>0</v>
      </c>
      <c r="I16" s="8">
        <f t="shared" si="1"/>
        <v>0</v>
      </c>
      <c r="J16" s="10">
        <f t="shared" si="2"/>
        <v>-23.469387755102044</v>
      </c>
      <c r="K16" s="8">
        <f t="shared" si="3"/>
        <v>-92</v>
      </c>
      <c r="L16" s="10">
        <f t="shared" si="4"/>
        <v>-30.232558139534881</v>
      </c>
      <c r="M16" s="8">
        <f t="shared" si="5"/>
        <v>-130</v>
      </c>
      <c r="N16" s="10">
        <f t="shared" si="7"/>
        <v>11.111111111111116</v>
      </c>
      <c r="O16" s="8">
        <f t="shared" si="6"/>
        <v>30</v>
      </c>
      <c r="P16" s="29"/>
    </row>
    <row r="17" spans="1:16" ht="30" customHeight="1">
      <c r="A17" s="27"/>
      <c r="B17" s="7" t="s">
        <v>30</v>
      </c>
      <c r="C17" s="8">
        <v>1000</v>
      </c>
      <c r="D17" s="8">
        <v>798</v>
      </c>
      <c r="E17" s="9">
        <v>619</v>
      </c>
      <c r="F17" s="8">
        <v>370</v>
      </c>
      <c r="G17" s="8">
        <v>800</v>
      </c>
      <c r="H17" s="10">
        <f t="shared" si="0"/>
        <v>-20</v>
      </c>
      <c r="I17" s="8">
        <f t="shared" si="1"/>
        <v>-200</v>
      </c>
      <c r="J17" s="10">
        <f t="shared" si="2"/>
        <v>0.25062656641603454</v>
      </c>
      <c r="K17" s="8">
        <f t="shared" si="3"/>
        <v>2</v>
      </c>
      <c r="L17" s="10">
        <f t="shared" si="4"/>
        <v>29.240710823909531</v>
      </c>
      <c r="M17" s="8">
        <f t="shared" si="5"/>
        <v>181</v>
      </c>
      <c r="N17" s="10">
        <f t="shared" si="7"/>
        <v>221.28514056224898</v>
      </c>
      <c r="O17" s="8">
        <f t="shared" si="6"/>
        <v>551</v>
      </c>
      <c r="P17" s="29"/>
    </row>
    <row r="18" spans="1:16" ht="20.25" customHeight="1">
      <c r="A18" s="27"/>
      <c r="B18" s="7" t="s">
        <v>31</v>
      </c>
      <c r="C18" s="8">
        <v>390</v>
      </c>
      <c r="D18" s="8">
        <v>509</v>
      </c>
      <c r="E18" s="9">
        <v>912</v>
      </c>
      <c r="F18" s="8">
        <v>480</v>
      </c>
      <c r="G18" s="8">
        <v>500</v>
      </c>
      <c r="H18" s="10">
        <f t="shared" si="0"/>
        <v>28.205128205128204</v>
      </c>
      <c r="I18" s="8">
        <f t="shared" si="1"/>
        <v>110</v>
      </c>
      <c r="J18" s="10">
        <f t="shared" si="2"/>
        <v>-1.7681728880157177</v>
      </c>
      <c r="K18" s="8">
        <f t="shared" si="3"/>
        <v>-9</v>
      </c>
      <c r="L18" s="10">
        <f t="shared" si="4"/>
        <v>-45.175438596491233</v>
      </c>
      <c r="M18" s="8">
        <f t="shared" si="5"/>
        <v>-412</v>
      </c>
      <c r="N18" s="10"/>
      <c r="O18" s="8">
        <f t="shared" si="6"/>
        <v>68</v>
      </c>
      <c r="P18" s="29"/>
    </row>
    <row r="19" spans="1:16" ht="24" customHeight="1">
      <c r="A19" s="27"/>
      <c r="B19" s="7" t="s">
        <v>32</v>
      </c>
      <c r="C19" s="20"/>
      <c r="D19" s="20">
        <v>19</v>
      </c>
      <c r="E19" s="9">
        <v>16</v>
      </c>
      <c r="F19" s="8"/>
      <c r="G19" s="8"/>
      <c r="H19" s="10" t="e">
        <f t="shared" si="0"/>
        <v>#DIV/0!</v>
      </c>
      <c r="I19" s="8">
        <f t="shared" si="1"/>
        <v>0</v>
      </c>
      <c r="J19" s="10">
        <f t="shared" si="2"/>
        <v>-100</v>
      </c>
      <c r="K19" s="8">
        <f t="shared" si="3"/>
        <v>-19</v>
      </c>
      <c r="L19" s="10">
        <f t="shared" si="4"/>
        <v>-100</v>
      </c>
      <c r="M19" s="8">
        <f t="shared" si="5"/>
        <v>-16</v>
      </c>
      <c r="N19" s="10">
        <f>(G19/(E19-F19)-1)*100</f>
        <v>-100</v>
      </c>
      <c r="O19" s="8">
        <f t="shared" si="6"/>
        <v>-16</v>
      </c>
      <c r="P19" s="29"/>
    </row>
    <row r="20" spans="1:16" ht="24.75" customHeight="1">
      <c r="A20" s="27"/>
      <c r="B20" s="21" t="s">
        <v>33</v>
      </c>
      <c r="C20" s="19">
        <f>SUM(C15:C19)</f>
        <v>1840</v>
      </c>
      <c r="D20" s="19">
        <f>SUM(D15:D19)</f>
        <v>2041</v>
      </c>
      <c r="E20" s="19">
        <f>SUM(E15:E19)</f>
        <v>3457</v>
      </c>
      <c r="F20" s="19">
        <f>SUM(F15:F19)</f>
        <v>1377</v>
      </c>
      <c r="G20" s="19">
        <f>SUM(G15:G19)</f>
        <v>2260</v>
      </c>
      <c r="H20" s="13">
        <f t="shared" si="0"/>
        <v>22.826086956521738</v>
      </c>
      <c r="I20" s="14">
        <f t="shared" si="1"/>
        <v>420</v>
      </c>
      <c r="J20" s="13">
        <f t="shared" si="2"/>
        <v>10.730034296913281</v>
      </c>
      <c r="K20" s="14">
        <f t="shared" si="3"/>
        <v>219</v>
      </c>
      <c r="L20" s="13">
        <f t="shared" si="4"/>
        <v>-34.625397743708419</v>
      </c>
      <c r="M20" s="14">
        <f t="shared" si="5"/>
        <v>-1197</v>
      </c>
      <c r="N20" s="13">
        <f>(G20/(E20-F20)-1)*100</f>
        <v>8.6538461538461462</v>
      </c>
      <c r="O20" s="14">
        <f t="shared" si="6"/>
        <v>180</v>
      </c>
      <c r="P20" s="29"/>
    </row>
    <row r="21" spans="1:16" ht="25.5" customHeight="1" thickBot="1">
      <c r="A21" s="31" t="s">
        <v>34</v>
      </c>
      <c r="B21" s="32"/>
      <c r="C21" s="22">
        <f>C12+C13+C14+C20</f>
        <v>36340</v>
      </c>
      <c r="D21" s="22">
        <f>D12+D13+D14+D20</f>
        <v>17420</v>
      </c>
      <c r="E21" s="22">
        <f>E12+E13+E14+E20</f>
        <v>38312</v>
      </c>
      <c r="F21" s="22">
        <f>F12+F13+F14+F20</f>
        <v>1670</v>
      </c>
      <c r="G21" s="22">
        <f>G12+G13+G14+G20</f>
        <v>40610</v>
      </c>
      <c r="H21" s="23">
        <f t="shared" si="0"/>
        <v>11.75013758943313</v>
      </c>
      <c r="I21" s="24">
        <f t="shared" si="1"/>
        <v>4270</v>
      </c>
      <c r="J21" s="23">
        <f t="shared" si="2"/>
        <v>133.12284730195177</v>
      </c>
      <c r="K21" s="24">
        <f t="shared" si="3"/>
        <v>23190</v>
      </c>
      <c r="L21" s="23">
        <f t="shared" si="4"/>
        <v>5.9981206932553777</v>
      </c>
      <c r="M21" s="24">
        <f t="shared" si="5"/>
        <v>2298</v>
      </c>
      <c r="N21" s="23">
        <f>(G21/(E21-F21)-1)*100</f>
        <v>10.829103214890011</v>
      </c>
      <c r="O21" s="24">
        <f t="shared" si="6"/>
        <v>3968</v>
      </c>
      <c r="P21" s="30"/>
    </row>
  </sheetData>
  <mergeCells count="26">
    <mergeCell ref="A2:P2"/>
    <mergeCell ref="A4:A6"/>
    <mergeCell ref="B4:B6"/>
    <mergeCell ref="C4:C6"/>
    <mergeCell ref="D4:D6"/>
    <mergeCell ref="E4:E6"/>
    <mergeCell ref="F4:F6"/>
    <mergeCell ref="G4:G6"/>
    <mergeCell ref="H4:I4"/>
    <mergeCell ref="J4:K4"/>
    <mergeCell ref="L4:M4"/>
    <mergeCell ref="N4:O4"/>
    <mergeCell ref="P4:P6"/>
    <mergeCell ref="H5:H6"/>
    <mergeCell ref="I5:I6"/>
    <mergeCell ref="J5:J6"/>
    <mergeCell ref="K5:K6"/>
    <mergeCell ref="L5:L6"/>
    <mergeCell ref="M5:M6"/>
    <mergeCell ref="N5:N6"/>
    <mergeCell ref="O5:O6"/>
    <mergeCell ref="A7:A12"/>
    <mergeCell ref="P7:P21"/>
    <mergeCell ref="A13:A14"/>
    <mergeCell ref="A15:A20"/>
    <mergeCell ref="A21:B21"/>
  </mergeCells>
  <phoneticPr fontId="3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2019年地方公共财政预算收入表（分部门）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dcterms:created xsi:type="dcterms:W3CDTF">2018-05-22T09:44:38Z</dcterms:created>
  <dcterms:modified xsi:type="dcterms:W3CDTF">2019-02-18T02:19:26Z</dcterms:modified>
</cp:coreProperties>
</file>